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wtpfs\sharefolder\SALES_SHORT TERM RENTAL\"/>
    </mc:Choice>
  </mc:AlternateContent>
  <xr:revisionPtr revIDLastSave="0" documentId="13_ncr:1_{B6F8D940-EE73-4D28-8A04-8E0E7D237FA9}" xr6:coauthVersionLast="47" xr6:coauthVersionMax="47" xr10:uidLastSave="{00000000-0000-0000-0000-000000000000}"/>
  <bookViews>
    <workbookView xWindow="-120" yWindow="-120" windowWidth="29040" windowHeight="15840" xr2:uid="{00000000-000D-0000-FFFF-FFFF00000000}"/>
  </bookViews>
  <sheets>
    <sheet name="Consolidated" sheetId="2" r:id="rId1"/>
    <sheet name="STR Checklist" sheetId="5" r:id="rId2"/>
    <sheet name="Payment Details" sheetId="3" r:id="rId3"/>
  </sheets>
  <definedNames>
    <definedName name="_xlnm.Print_Area" localSheetId="0">Consolidated!$A$1:$G$51</definedName>
    <definedName name="_xlnm.Print_Area" localSheetId="2">'Payment Details'!$B$1:$F$4</definedName>
    <definedName name="_xlnm.Print_Titles" localSheetId="2">'Payment Details'!#REF!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32" i="5" l="1"/>
  <c r="B4" i="5" l="1"/>
  <c r="I129" i="5"/>
  <c r="I128" i="5"/>
  <c r="I127" i="5"/>
  <c r="I126" i="5"/>
  <c r="I125" i="5"/>
  <c r="I124" i="5"/>
  <c r="I123" i="5"/>
  <c r="I122" i="5"/>
  <c r="I121" i="5"/>
  <c r="I120" i="5"/>
  <c r="I119" i="5"/>
  <c r="I118" i="5"/>
  <c r="I117" i="5"/>
  <c r="I116" i="5"/>
  <c r="I115" i="5"/>
  <c r="I114" i="5"/>
  <c r="I113" i="5"/>
  <c r="I112" i="5"/>
  <c r="I111" i="5"/>
  <c r="I110" i="5"/>
  <c r="I109" i="5"/>
  <c r="I108" i="5"/>
  <c r="I107" i="5"/>
  <c r="I106" i="5"/>
  <c r="I105" i="5"/>
  <c r="I104" i="5"/>
  <c r="I103" i="5"/>
  <c r="I102" i="5"/>
  <c r="I101" i="5"/>
  <c r="I100" i="5"/>
  <c r="I99" i="5"/>
  <c r="I98" i="5"/>
  <c r="I97" i="5"/>
  <c r="I96" i="5"/>
  <c r="I95" i="5"/>
  <c r="I94" i="5"/>
  <c r="I93" i="5"/>
  <c r="I92" i="5"/>
  <c r="I91" i="5"/>
  <c r="I90" i="5"/>
  <c r="I89" i="5"/>
  <c r="I88" i="5"/>
  <c r="I87" i="5"/>
  <c r="I86" i="5"/>
  <c r="I85" i="5"/>
  <c r="I84" i="5"/>
  <c r="I83" i="5"/>
  <c r="I82" i="5"/>
  <c r="I81" i="5"/>
  <c r="I80" i="5"/>
  <c r="I79" i="5"/>
  <c r="I78" i="5"/>
  <c r="I77" i="5"/>
  <c r="I76" i="5"/>
  <c r="I75" i="5"/>
  <c r="I74" i="5"/>
  <c r="I131" i="5"/>
  <c r="I73" i="5"/>
  <c r="I72" i="5"/>
  <c r="I71" i="5"/>
  <c r="I70" i="5"/>
  <c r="I69" i="5"/>
  <c r="I68" i="5"/>
  <c r="I67" i="5"/>
  <c r="I66" i="5"/>
  <c r="I130" i="5"/>
  <c r="I65" i="5"/>
  <c r="I64" i="5"/>
  <c r="I63" i="5"/>
  <c r="I62" i="5"/>
  <c r="I61" i="5"/>
  <c r="I60" i="5"/>
  <c r="I59" i="5"/>
  <c r="I58" i="5"/>
  <c r="I57" i="5"/>
  <c r="I56" i="5"/>
  <c r="I55" i="5"/>
  <c r="I54" i="5"/>
  <c r="I53" i="5"/>
  <c r="I52" i="5"/>
  <c r="I51" i="5"/>
  <c r="I50" i="5"/>
  <c r="I49" i="5"/>
  <c r="I48" i="5"/>
  <c r="I47" i="5"/>
  <c r="I46" i="5"/>
  <c r="I45" i="5"/>
  <c r="I44" i="5"/>
  <c r="I43" i="5"/>
  <c r="I42" i="5"/>
  <c r="I41" i="5"/>
  <c r="I40" i="5"/>
  <c r="I39" i="5"/>
  <c r="I38" i="5"/>
  <c r="I37" i="5"/>
  <c r="I36" i="5"/>
  <c r="I35" i="5"/>
  <c r="I34" i="5"/>
  <c r="I33" i="5"/>
  <c r="I32" i="5"/>
  <c r="I31" i="5"/>
  <c r="I30" i="5"/>
  <c r="I29" i="5"/>
  <c r="I28" i="5"/>
  <c r="I27" i="5"/>
  <c r="I26" i="5"/>
  <c r="I25" i="5"/>
  <c r="I24" i="5"/>
  <c r="I23" i="5"/>
  <c r="I22" i="5"/>
  <c r="I21" i="5"/>
  <c r="I20" i="5"/>
  <c r="I19" i="5"/>
  <c r="I18" i="5"/>
  <c r="I17" i="5"/>
  <c r="I16" i="5"/>
  <c r="I15" i="5"/>
  <c r="I14" i="5"/>
  <c r="I13" i="5"/>
  <c r="I12" i="5"/>
  <c r="I11" i="5"/>
  <c r="I10" i="5"/>
  <c r="I9" i="5"/>
  <c r="I8" i="5"/>
  <c r="I7" i="5"/>
  <c r="I6" i="5"/>
  <c r="E145" i="5" l="1"/>
  <c r="C22" i="2" s="1"/>
  <c r="E147" i="5"/>
  <c r="C24" i="2" s="1"/>
  <c r="E146" i="5"/>
  <c r="C23" i="2" s="1"/>
  <c r="E148" i="5"/>
  <c r="E144" i="5"/>
  <c r="C21" i="2" s="1"/>
  <c r="I132" i="5"/>
  <c r="C25" i="2" l="1"/>
  <c r="E149" i="5"/>
  <c r="C26" i="2" l="1"/>
  <c r="C30" i="2" s="1"/>
  <c r="C31" i="2" l="1"/>
</calcChain>
</file>

<file path=xl/sharedStrings.xml><?xml version="1.0" encoding="utf-8"?>
<sst xmlns="http://schemas.openxmlformats.org/spreadsheetml/2006/main" count="607" uniqueCount="350">
  <si>
    <t>Vacation Items Checklist</t>
  </si>
  <si>
    <t>Category</t>
  </si>
  <si>
    <t>Nav Code</t>
  </si>
  <si>
    <t>Code</t>
  </si>
  <si>
    <t>Item Description</t>
  </si>
  <si>
    <t>Qty</t>
  </si>
  <si>
    <t>Rates</t>
  </si>
  <si>
    <t>Total Value</t>
  </si>
  <si>
    <t>Done</t>
  </si>
  <si>
    <t>Living room</t>
  </si>
  <si>
    <t>Item</t>
  </si>
  <si>
    <t>STR/FUR/001</t>
  </si>
  <si>
    <t>2 Seater Sofa</t>
  </si>
  <si>
    <t>STR/FUR/002</t>
  </si>
  <si>
    <t>3 Seater Sofa</t>
  </si>
  <si>
    <t>STR/FUR/003</t>
  </si>
  <si>
    <t>L-Shaped Sofa</t>
  </si>
  <si>
    <t>STR/FUR/004</t>
  </si>
  <si>
    <t>Coffee Table</t>
  </si>
  <si>
    <t>STR/FUR/005</t>
  </si>
  <si>
    <t>Wooden Armchair</t>
  </si>
  <si>
    <t>STR/FUR/006</t>
  </si>
  <si>
    <t>Upholstered Armchair</t>
  </si>
  <si>
    <t>STR/FUR/007</t>
  </si>
  <si>
    <t>Side table</t>
  </si>
  <si>
    <t>STR/FUR/008</t>
  </si>
  <si>
    <t>TV Sideboard</t>
  </si>
  <si>
    <t>STR/FUR/009</t>
  </si>
  <si>
    <t>Console Table</t>
  </si>
  <si>
    <t>STR/ELE/001</t>
  </si>
  <si>
    <t>Table Lamp</t>
  </si>
  <si>
    <t>STR/ELE/002</t>
  </si>
  <si>
    <t>Floor Lamp</t>
  </si>
  <si>
    <t>Dining Room</t>
  </si>
  <si>
    <t>STR/FUR/010</t>
  </si>
  <si>
    <t>4-Seater Dining Table &amp; Chairs</t>
  </si>
  <si>
    <t>STR/FUR/011</t>
  </si>
  <si>
    <t>6-Seater Dining Table &amp; Chairs</t>
  </si>
  <si>
    <t>STR/FUR/012</t>
  </si>
  <si>
    <t>8-Seater Dining Table &amp; Chairs</t>
  </si>
  <si>
    <t>STR/FUR/013</t>
  </si>
  <si>
    <t>Dining Table</t>
  </si>
  <si>
    <t>STR/FUR/014</t>
  </si>
  <si>
    <t>Dining Chair</t>
  </si>
  <si>
    <t>STR/FUR/015</t>
  </si>
  <si>
    <t>Buffet Sideboard</t>
  </si>
  <si>
    <t>Bedroom</t>
  </si>
  <si>
    <t>STR/FUR/016</t>
  </si>
  <si>
    <t>King Headboard</t>
  </si>
  <si>
    <t>STR/FUR/017</t>
  </si>
  <si>
    <t>King Divan Bed +Spring Mattress W182XL190cm</t>
  </si>
  <si>
    <t>STR/FUR/018</t>
  </si>
  <si>
    <t>Queen Headboard</t>
  </si>
  <si>
    <t>STR/FUR/019</t>
  </si>
  <si>
    <t>Queen Divan Bed+Spring Mattress W152 xL190cm</t>
  </si>
  <si>
    <t>STR/FUR/020</t>
  </si>
  <si>
    <t>Single Headboard</t>
  </si>
  <si>
    <t>STR/FUR/021</t>
  </si>
  <si>
    <t>Single Divan Bed+Spring Mattress W90 x L190cm</t>
  </si>
  <si>
    <t>STR/FUR/022</t>
  </si>
  <si>
    <t>Bedside Table</t>
  </si>
  <si>
    <t>STR/ELE/003</t>
  </si>
  <si>
    <t>Bedside Lamp</t>
  </si>
  <si>
    <r>
      <t xml:space="preserve"> Bedlinen - 
 </t>
    </r>
    <r>
      <rPr>
        <b/>
        <sz val="9"/>
        <rFont val="Corbel"/>
        <family val="2"/>
      </rPr>
      <t>Freshly Laundered</t>
    </r>
  </si>
  <si>
    <t>STR/BNT/001</t>
  </si>
  <si>
    <t>Bedlinen</t>
  </si>
  <si>
    <t>King  Bedlinen Set*</t>
  </si>
  <si>
    <t>STR/BNT/002</t>
  </si>
  <si>
    <t xml:space="preserve">King Bedlinen Change Set (covers &amp; sheet only) </t>
  </si>
  <si>
    <t>(*All sets include Fitted Sheet, Pillows w/Case &amp; Protector, Duvet w/cover and Mattress Protector)</t>
  </si>
  <si>
    <t>STR/BNT/003</t>
  </si>
  <si>
    <t>Queen Bedlinen Set*</t>
  </si>
  <si>
    <t>STR/BNT/004</t>
  </si>
  <si>
    <t>Queen Bedlinen Change Set (covers &amp; sheet only)</t>
  </si>
  <si>
    <t>STR/BNT/005</t>
  </si>
  <si>
    <t>Single Bedlinen Set*</t>
  </si>
  <si>
    <t>STR/BNT/006</t>
  </si>
  <si>
    <t xml:space="preserve">Single Bedlinen Change Set (covers &amp; sheet only) </t>
  </si>
  <si>
    <t xml:space="preserve"> Bedlinen New - 
 For Sale Only</t>
  </si>
  <si>
    <t>STR/CNS/001</t>
  </si>
  <si>
    <t>Bedlinen - New</t>
  </si>
  <si>
    <t>King Bedlinen Set  ^Brand New</t>
  </si>
  <si>
    <t>STR/CNS/002</t>
  </si>
  <si>
    <t>Queen Bedlinen Set  ^Brand New</t>
  </si>
  <si>
    <t>STR/CNS/003</t>
  </si>
  <si>
    <t>Single Bedlinen Set  ^Brand New</t>
  </si>
  <si>
    <t xml:space="preserve"> Study Room &amp;          Optional</t>
  </si>
  <si>
    <t>STR/FUR/023</t>
  </si>
  <si>
    <t>Study Room &amp; Optional</t>
  </si>
  <si>
    <t>Writing Table</t>
  </si>
  <si>
    <t>STR/FUR/024</t>
  </si>
  <si>
    <t>Writing Chair</t>
  </si>
  <si>
    <t>STR/ELE/004</t>
  </si>
  <si>
    <t>Study Lamp</t>
  </si>
  <si>
    <t>STR/FUR/025</t>
  </si>
  <si>
    <t>Bookshelf</t>
  </si>
  <si>
    <t>STR/FUR/026</t>
  </si>
  <si>
    <t>Chest of Drawers</t>
  </si>
  <si>
    <t>STR/FUR/027</t>
  </si>
  <si>
    <t xml:space="preserve">Outdoor Table and 4 Chairs </t>
  </si>
  <si>
    <t>STR/FUR/028</t>
  </si>
  <si>
    <t>Standing Mirror</t>
  </si>
  <si>
    <t>Electronics</t>
  </si>
  <si>
    <t>STR/ELE/006</t>
  </si>
  <si>
    <t>TV 40" + cable</t>
  </si>
  <si>
    <t>STR/ELE/007</t>
  </si>
  <si>
    <t>Microwave</t>
  </si>
  <si>
    <t>STR/ELE/008</t>
  </si>
  <si>
    <t xml:space="preserve">Vacuum Cleaner </t>
  </si>
  <si>
    <t>STR/ELE/009</t>
  </si>
  <si>
    <t>Coffee Maker</t>
  </si>
  <si>
    <t>STR/ELE/012</t>
  </si>
  <si>
    <t>Bread Toaster</t>
  </si>
  <si>
    <t>STR/ELE/013</t>
  </si>
  <si>
    <t>Electric Kettle</t>
  </si>
  <si>
    <t>STR/ELE/014</t>
  </si>
  <si>
    <t>Iron &amp; Iron Board</t>
  </si>
  <si>
    <t>STR/ELE/017</t>
  </si>
  <si>
    <t>Standing Fan</t>
  </si>
  <si>
    <t xml:space="preserve">Bathroom </t>
  </si>
  <si>
    <t>STR/BNT/007</t>
  </si>
  <si>
    <t>Bathroom</t>
  </si>
  <si>
    <t>Bath Towel</t>
  </si>
  <si>
    <t>STR/BNT/008</t>
  </si>
  <si>
    <t>Face Towel</t>
  </si>
  <si>
    <t>STR/BNT/009</t>
  </si>
  <si>
    <t>Hand Towel</t>
  </si>
  <si>
    <t>STR/BNT/010</t>
  </si>
  <si>
    <t>Bathmat</t>
  </si>
  <si>
    <t>STR/BNT/011</t>
  </si>
  <si>
    <t xml:space="preserve">Towel - 1 Set (bath + hand + face ) - freshly laundered </t>
  </si>
  <si>
    <t>STR/CNS/004</t>
  </si>
  <si>
    <t>Towel - 1 Set (bath + hand + face ) - New for Sale only</t>
  </si>
  <si>
    <t>Kitchenware</t>
  </si>
  <si>
    <t>STR/SND/001</t>
  </si>
  <si>
    <t>Non-Stick Frypan</t>
  </si>
  <si>
    <t>STR/SND/002</t>
  </si>
  <si>
    <t>Casserole with Glass Cover</t>
  </si>
  <si>
    <t>STR/SND/003</t>
  </si>
  <si>
    <t>Sauce Pan 16cm</t>
  </si>
  <si>
    <t>STR/SND/004</t>
  </si>
  <si>
    <t>Sauce Pan 18cm</t>
  </si>
  <si>
    <t>STR/SND/005</t>
  </si>
  <si>
    <t>Sauce Pan 20cm</t>
  </si>
  <si>
    <t xml:space="preserve">Cutting Board </t>
  </si>
  <si>
    <t>STR/SND/007</t>
  </si>
  <si>
    <t>Chefs Knife</t>
  </si>
  <si>
    <t>STR/SND/008</t>
  </si>
  <si>
    <t xml:space="preserve">Bread Knife </t>
  </si>
  <si>
    <t>STR/SND/009</t>
  </si>
  <si>
    <t>Vegetable Knife</t>
  </si>
  <si>
    <t>STR/SND/010</t>
  </si>
  <si>
    <t>4-Way Grater</t>
  </si>
  <si>
    <t>STR/SND/011</t>
  </si>
  <si>
    <t>Can Opener</t>
  </si>
  <si>
    <t>STR/SND/012</t>
  </si>
  <si>
    <t>Egg Whisk</t>
  </si>
  <si>
    <t>STR/SND/013</t>
  </si>
  <si>
    <t>Potato Masher</t>
  </si>
  <si>
    <t>STR/SND/014</t>
  </si>
  <si>
    <t>Potato Peeler</t>
  </si>
  <si>
    <t>Wooden Spoon</t>
  </si>
  <si>
    <t>STR/SND/016</t>
  </si>
  <si>
    <t>Round Colander Basket</t>
  </si>
  <si>
    <t>STR/SND/017</t>
  </si>
  <si>
    <t>Slotted Spoon</t>
  </si>
  <si>
    <t>STR/SND/018</t>
  </si>
  <si>
    <t>Soup Ladle</t>
  </si>
  <si>
    <t>STR/SND/019</t>
  </si>
  <si>
    <t>Turner</t>
  </si>
  <si>
    <t>STR/SND/020</t>
  </si>
  <si>
    <t>Kitchen Tong</t>
  </si>
  <si>
    <t>STR/SND/021</t>
  </si>
  <si>
    <t>Mixing Bowl</t>
  </si>
  <si>
    <t>STR/SND/022</t>
  </si>
  <si>
    <t>Wine Opener</t>
  </si>
  <si>
    <t>STR/SND/023</t>
  </si>
  <si>
    <t>Plastic Measuring Cup</t>
  </si>
  <si>
    <t>STR/SND/024</t>
  </si>
  <si>
    <t>Plastic Dish Drainer</t>
  </si>
  <si>
    <t>STR/SND/025</t>
  </si>
  <si>
    <t xml:space="preserve">Rectangular Baking Dish </t>
  </si>
  <si>
    <t>Tableware</t>
  </si>
  <si>
    <t>STR/SND/026</t>
  </si>
  <si>
    <t>STR/SND/027</t>
  </si>
  <si>
    <t>STR/SND/028</t>
  </si>
  <si>
    <t>Condiment Set 
(Salt &amp; Pepper Shaker + Sugar Bowl + Creamer)</t>
  </si>
  <si>
    <t>STR/SND/029</t>
  </si>
  <si>
    <t>Water Pitcher</t>
  </si>
  <si>
    <t>STR/SND/030</t>
  </si>
  <si>
    <t xml:space="preserve">Drinking Glass </t>
  </si>
  <si>
    <t>STR/SND/031</t>
  </si>
  <si>
    <t>Red Wine Glass</t>
  </si>
  <si>
    <t>STR/SND/032</t>
  </si>
  <si>
    <t>Champagne Glass</t>
  </si>
  <si>
    <t>STR/SND/033</t>
  </si>
  <si>
    <t>Mug</t>
  </si>
  <si>
    <t>STR/SND/034</t>
  </si>
  <si>
    <t>Cup and Saucer</t>
  </si>
  <si>
    <t>STR/SND/035</t>
  </si>
  <si>
    <t>Tea Pot</t>
  </si>
  <si>
    <t>Others</t>
  </si>
  <si>
    <t>STR/SND/036</t>
  </si>
  <si>
    <t>Laundry Basket</t>
  </si>
  <si>
    <t>STR/SND/037</t>
  </si>
  <si>
    <t>Pedal Bin</t>
  </si>
  <si>
    <t>STR/SND/038</t>
  </si>
  <si>
    <t>Wastepaper basket</t>
  </si>
  <si>
    <t>STR/SND/039</t>
  </si>
  <si>
    <t>Measuring Tape</t>
  </si>
  <si>
    <t>STR/SND/040</t>
  </si>
  <si>
    <t>Scissors</t>
  </si>
  <si>
    <t>STR/SND/041</t>
  </si>
  <si>
    <t>Pen Knife Cutter</t>
  </si>
  <si>
    <t>STR/SND/042</t>
  </si>
  <si>
    <t>3-Pin Socket</t>
  </si>
  <si>
    <t>STR/SND/043</t>
  </si>
  <si>
    <t>Extension Cord (4 Output)</t>
  </si>
  <si>
    <t>STR/SND/044</t>
  </si>
  <si>
    <t>4-Step Ladder</t>
  </si>
  <si>
    <t>Consumable Items</t>
  </si>
  <si>
    <t>STR/CNS/005</t>
  </si>
  <si>
    <t>Plastic Bag White Bin Liner 18" x 18" (30 sht/pkt)</t>
  </si>
  <si>
    <t>STR/CNS/006</t>
  </si>
  <si>
    <t>Trash Bag - Black 36" x 48" (30 sht/pkt)</t>
  </si>
  <si>
    <t>(For Sale only-New )</t>
  </si>
  <si>
    <t>STR/CNS/007</t>
  </si>
  <si>
    <t>Aluminum Foil</t>
  </si>
  <si>
    <t>STR/CNS/008</t>
  </si>
  <si>
    <t>Plastic Wrap Roll</t>
  </si>
  <si>
    <t>STR/CNS/009</t>
  </si>
  <si>
    <t>Toilet Paper Roll  (10 roll/pkt)</t>
  </si>
  <si>
    <t>STR/CNS/010</t>
  </si>
  <si>
    <t xml:space="preserve">Kitchen Paper Roll </t>
  </si>
  <si>
    <t>STR/CNS/011</t>
  </si>
  <si>
    <t xml:space="preserve">Hand Liquid Soap </t>
  </si>
  <si>
    <t>STR/CNS/012</t>
  </si>
  <si>
    <t>Hand Soap (4 pcs/pkt)</t>
  </si>
  <si>
    <t>STR/CNS/013</t>
  </si>
  <si>
    <t xml:space="preserve">Dishwashing Liquid </t>
  </si>
  <si>
    <t>STR/CNS/014</t>
  </si>
  <si>
    <t xml:space="preserve">Scouring Cream </t>
  </si>
  <si>
    <t>STR/CNS/015</t>
  </si>
  <si>
    <t xml:space="preserve">Floor Cleaner </t>
  </si>
  <si>
    <t>STR/CNS/016</t>
  </si>
  <si>
    <t xml:space="preserve">Liquid Laundry Detergent </t>
  </si>
  <si>
    <t>STR/CNS/017</t>
  </si>
  <si>
    <t xml:space="preserve">Glass Cleaner Liquid </t>
  </si>
  <si>
    <t>STR/CNS/018</t>
  </si>
  <si>
    <t xml:space="preserve">Air Freshener </t>
  </si>
  <si>
    <t>STR/CNS/019</t>
  </si>
  <si>
    <t>Scrubbing Sponge  (3pcs/pkt)</t>
  </si>
  <si>
    <t>STR/CNS/020</t>
  </si>
  <si>
    <t xml:space="preserve">Insect Killer Aerosol </t>
  </si>
  <si>
    <t>STR/CNS/021</t>
  </si>
  <si>
    <t xml:space="preserve">Glass Wiper </t>
  </si>
  <si>
    <t>STR/CNS/022</t>
  </si>
  <si>
    <t>Toilet Brush with Holder</t>
  </si>
  <si>
    <t>STR/CNS/023</t>
  </si>
  <si>
    <t>Broom and Dustpan</t>
  </si>
  <si>
    <t>STR/CNS/024</t>
  </si>
  <si>
    <t>Floor Mop with Plastic Pail</t>
  </si>
  <si>
    <t>STR/CNS/025</t>
  </si>
  <si>
    <t>Sponge Mop with Plastic Holder &amp; Cover</t>
  </si>
  <si>
    <t>STR/CNS/026</t>
  </si>
  <si>
    <t>Hanger Coat Plastic Holder (6 pcs/pkt)</t>
  </si>
  <si>
    <t>STR/CNS/027</t>
  </si>
  <si>
    <t>Flash Light with batteries</t>
  </si>
  <si>
    <t>STR/CNS/028</t>
  </si>
  <si>
    <t>Doormat</t>
  </si>
  <si>
    <t>STR/CNS/029</t>
  </si>
  <si>
    <t>Feather Duster</t>
  </si>
  <si>
    <t>STR/CNS/030</t>
  </si>
  <si>
    <t xml:space="preserve">Tea Towel 18" x 28" (4 pcs) </t>
  </si>
  <si>
    <t>STR/CNS/031</t>
  </si>
  <si>
    <t>Facial Tissue Box  (2 boxes)</t>
  </si>
  <si>
    <t>Total Value for All Items</t>
  </si>
  <si>
    <t>Furniture</t>
  </si>
  <si>
    <t>Kitchenware, Tableware &amp; Others</t>
  </si>
  <si>
    <t>Consumable &amp; New-Sale Only</t>
  </si>
  <si>
    <t>To hide</t>
  </si>
  <si>
    <t>CHECK</t>
  </si>
  <si>
    <t>Bedlinen &amp; Bathroom items</t>
  </si>
  <si>
    <t>Submission Date (dd/mm/yy)</t>
  </si>
  <si>
    <t>Client Name</t>
  </si>
  <si>
    <t>Client Contact Number</t>
  </si>
  <si>
    <t>Mobile:</t>
  </si>
  <si>
    <t>Postal Code</t>
  </si>
  <si>
    <t>Delivery Address</t>
  </si>
  <si>
    <t>Delivery/Request Date(dd/mm/yy)</t>
  </si>
  <si>
    <t>Preferred Time</t>
  </si>
  <si>
    <t>Client Email Address</t>
  </si>
  <si>
    <t>Bill to (Company Name)(If applicable)</t>
  </si>
  <si>
    <t>Billing Address (Company Address)</t>
  </si>
  <si>
    <t>Company Contact</t>
  </si>
  <si>
    <t>TEL:</t>
  </si>
  <si>
    <t>FAX:</t>
  </si>
  <si>
    <t>Company Email Address</t>
  </si>
  <si>
    <t>Type of Lease(Corporate/Personal/Others):</t>
  </si>
  <si>
    <t>Lease Duration- 1/2/3 mth(s):</t>
  </si>
  <si>
    <t>Family Size:</t>
  </si>
  <si>
    <t xml:space="preserve">Remarks if any: </t>
  </si>
  <si>
    <t xml:space="preserve">Summary </t>
  </si>
  <si>
    <t>Total Value S$</t>
  </si>
  <si>
    <t>Sub Total</t>
  </si>
  <si>
    <t>(A)</t>
  </si>
  <si>
    <t>Transport</t>
  </si>
  <si>
    <t>(B)</t>
  </si>
  <si>
    <t>Grand Total</t>
  </si>
  <si>
    <t>Terms &amp; Conditions:</t>
  </si>
  <si>
    <t>Confirmed by:</t>
  </si>
  <si>
    <t>Date:</t>
  </si>
  <si>
    <t>Signature:</t>
  </si>
  <si>
    <t>PAYMENT  DETAILS</t>
  </si>
  <si>
    <t>Beneficiary Bank Name &amp; Country Location</t>
  </si>
  <si>
    <t>Beneficiary Bank Address</t>
  </si>
  <si>
    <t>Beneficiary Bank Code</t>
  </si>
  <si>
    <t>Beneficiary Bank Branch Code</t>
  </si>
  <si>
    <t xml:space="preserve">Beneficiary Bank Account </t>
  </si>
  <si>
    <t>Swift Code</t>
  </si>
  <si>
    <t>DBS Bank Limited, Singapore</t>
  </si>
  <si>
    <t>12 Marina Boulevard DBS Asia Central Marina Bay Financial Centre Tower 3 Singapore 018982</t>
  </si>
  <si>
    <t>003</t>
  </si>
  <si>
    <t>003-955594-6</t>
  </si>
  <si>
    <t xml:space="preserve">Pay Now </t>
  </si>
  <si>
    <t>196800553E</t>
  </si>
  <si>
    <t>DBS Scan to Pay</t>
  </si>
  <si>
    <t>( ^Fitted Sheet +  Duvet w/Cover  +  2Pc (King &amp; Queen) or 1pc (Single)Pillows w/ Covers )</t>
  </si>
  <si>
    <t>Dinnerware 2 sets  
(2 Bowls + 2 Dinner Plates + 2 Side Plates)</t>
  </si>
  <si>
    <t>Cutlery 4 sets 
(4 Spoons,4 forks,4 Knives,4 Tea Spoons &amp; 4 Dessert Forks )</t>
  </si>
  <si>
    <t>1. The rates quoted for short term rental are applicable on a minimum of one month, renewable on monthly basis and can be prorated at a fortnightly period after the fulfilment of the first month.</t>
  </si>
  <si>
    <t>2. The furniture is reconditioned and all linens are freshly laundered. All items are subject to availability. We hope you understand that you are unable to select the design and colour for short-term rentals.</t>
  </si>
  <si>
    <t>3. Full payment (rental + SD + transportation) needs to be paid upon order confirmation, prior to the delivery.</t>
  </si>
  <si>
    <t>4. Payment by credit cards are subject to handling charges / Cheque must be cleared before delivery. (Please refer to "Payment Details")</t>
  </si>
  <si>
    <t>5. Security Deposit is fully refundable within 14 days after expiry of the lease (without interest) and is held by WTP against loss or willful misure of the furniture.</t>
  </si>
  <si>
    <t xml:space="preserve">6. Condominium management charges (if applicable) will be borne by the client. </t>
  </si>
  <si>
    <t>8. Delivery and Collection of furniture - 3 working days is required upon confirmation (excluding Public Holidays &amp; Weekends).</t>
  </si>
  <si>
    <t>9. Items which are soiled, damaged or missing will be invoiced separately.</t>
  </si>
  <si>
    <t>10. Signed proposal is final as confirmation of order. Cancellation will attract a 50% penalty charge based on monthly rental.</t>
  </si>
  <si>
    <t>11. We are unable to cancel specific items 24 hours before delivery. For any cancellation of items 24 hours before delivery, or items cancelled during the delivery, there will be no adjustment to the monthly rental.</t>
  </si>
  <si>
    <t>Security Deposit</t>
  </si>
  <si>
    <t>STR/CNS/032</t>
  </si>
  <si>
    <t>STR/CNS/033</t>
  </si>
  <si>
    <t>7. Transportation is charged at $200 (delivery and collection). Subsequent trips are chargeable at a minimum of $100.00 per trip.</t>
  </si>
  <si>
    <t>Condominium Management Charges (Non-refundable)</t>
  </si>
  <si>
    <t>( C)</t>
  </si>
  <si>
    <t>GST 9%*</t>
  </si>
  <si>
    <t>12.Rates quoted are exlusive of Goods &amp; Services Tax (GST) and subject to prevailing GST rates (9%) with effect from 1 Jan 2024.</t>
  </si>
  <si>
    <t>(9% of A + B + C)</t>
  </si>
  <si>
    <t>DBSSSGSG  (XXX If require 3 additional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</si>
</sst>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quot;$&quot;* #,##0.00_);_(&quot;$&quot;* \(#,##0.00\);_(&quot;$&quot;* &quot;-&quot;??_);_(@_)"/>
    <numFmt numFmtId="165" formatCode="&quot;$&quot;#,##0.00"/>
    <numFmt numFmtId="166" formatCode="&quot;$&quot;#,##0"/>
    <numFmt numFmtId="167" formatCode="[$-F800]dddd\,\ mmmm\ dd\,\ yyyy"/>
  </numFmts>
  <fonts count="39" x14ac:knownFonts="1">
    <font>
      <sz val="11"/>
      <color theme="1"/>
      <name val="Calibri"/>
      <family val="2"/>
      <scheme val="minor"/>
    </font>
    <font>
      <sz val="11"/>
      <color theme="1"/>
      <name val="Calibri"/>
      <family val="2"/>
      <scheme val="minor"/>
    </font>
    <font>
      <b/>
      <sz val="15"/>
      <color theme="3"/>
      <name val="Calibri"/>
      <family val="2"/>
      <scheme val="minor"/>
    </font>
    <font>
      <b/>
      <i/>
      <sz val="11"/>
      <name val="Calibri"/>
      <family val="2"/>
    </font>
    <font>
      <b/>
      <i/>
      <sz val="11"/>
      <color rgb="FFFF0000"/>
      <name val="Calibri"/>
      <family val="2"/>
    </font>
    <font>
      <b/>
      <sz val="10"/>
      <name val="Corbel"/>
      <family val="2"/>
    </font>
    <font>
      <sz val="10"/>
      <name val="Corbel"/>
      <family val="2"/>
    </font>
    <font>
      <b/>
      <sz val="9"/>
      <name val="Corbel"/>
      <family val="2"/>
    </font>
    <font>
      <sz val="8"/>
      <name val="Corbel"/>
      <family val="2"/>
    </font>
    <font>
      <b/>
      <sz val="8"/>
      <name val="Corbel"/>
      <family val="2"/>
    </font>
    <font>
      <sz val="10"/>
      <color theme="0"/>
      <name val="Corbel"/>
      <family val="2"/>
    </font>
    <font>
      <sz val="18"/>
      <name val="Calibri Light"/>
      <family val="4"/>
      <scheme val="major"/>
    </font>
    <font>
      <sz val="24"/>
      <name val="Calibri Light"/>
      <family val="4"/>
      <scheme val="major"/>
    </font>
    <font>
      <sz val="10"/>
      <color theme="4" tint="-0.24994659260841701"/>
      <name val="Corbel"/>
      <family val="2"/>
    </font>
    <font>
      <b/>
      <sz val="14"/>
      <color theme="4" tint="-0.24994659260841701"/>
      <name val="Corbel"/>
      <family val="2"/>
    </font>
    <font>
      <sz val="14"/>
      <color theme="4" tint="-0.24994659260841701"/>
      <name val="Corbel"/>
      <family val="2"/>
    </font>
    <font>
      <sz val="10"/>
      <color theme="1"/>
      <name val="Cambria"/>
      <family val="1"/>
    </font>
    <font>
      <b/>
      <sz val="10"/>
      <color theme="1" tint="0.14999847407452621"/>
      <name val="Corbel"/>
      <family val="2"/>
    </font>
    <font>
      <b/>
      <sz val="11"/>
      <color theme="1" tint="0.14999847407452621"/>
      <name val="Bookman Old Style"/>
      <family val="1"/>
    </font>
    <font>
      <sz val="11"/>
      <color theme="1" tint="0.14999847407452621"/>
      <name val="Bookman Old Style"/>
      <family val="1"/>
    </font>
    <font>
      <b/>
      <sz val="10"/>
      <color theme="4" tint="-0.24994659260841701"/>
      <name val="Corbel"/>
      <family val="2"/>
    </font>
    <font>
      <u/>
      <sz val="10"/>
      <color theme="10"/>
      <name val="Corbel"/>
      <family val="2"/>
    </font>
    <font>
      <sz val="11"/>
      <name val="Bookman Old Style"/>
      <family val="1"/>
    </font>
    <font>
      <b/>
      <sz val="11"/>
      <name val="Bookman Old Style"/>
      <family val="1"/>
    </font>
    <font>
      <sz val="11"/>
      <color theme="4" tint="-0.24994659260841701"/>
      <name val="Bookman Old Style"/>
      <family val="1"/>
    </font>
    <font>
      <sz val="11"/>
      <color theme="10"/>
      <name val="Bookman Old Style"/>
      <family val="1"/>
    </font>
    <font>
      <b/>
      <sz val="11"/>
      <color theme="0"/>
      <name val="Cambria"/>
      <family val="1"/>
    </font>
    <font>
      <sz val="10"/>
      <name val="Cambria"/>
      <family val="1"/>
    </font>
    <font>
      <sz val="12"/>
      <color theme="1" tint="4.9989318521683403E-2"/>
      <name val="Corbel"/>
      <family val="2"/>
    </font>
    <font>
      <b/>
      <sz val="12"/>
      <color theme="0"/>
      <name val="Corbel"/>
      <family val="2"/>
    </font>
    <font>
      <sz val="10"/>
      <color theme="1" tint="0.14999847407452621"/>
      <name val="Corbel"/>
      <family val="2"/>
    </font>
    <font>
      <sz val="11"/>
      <color theme="4" tint="-0.24994659260841701"/>
      <name val="Corbel"/>
      <family val="2"/>
    </font>
    <font>
      <b/>
      <sz val="24"/>
      <color theme="4" tint="-0.24994659260841701"/>
      <name val="Corbel"/>
      <family val="2"/>
    </font>
    <font>
      <b/>
      <sz val="11"/>
      <color theme="1" tint="0.14999847407452621"/>
      <name val="Verdana"/>
      <family val="2"/>
    </font>
    <font>
      <sz val="9"/>
      <color theme="1" tint="0.14999847407452621"/>
      <name val="Verdana"/>
      <family val="2"/>
    </font>
    <font>
      <b/>
      <sz val="11"/>
      <color theme="1"/>
      <name val="Verdana"/>
      <family val="2"/>
    </font>
    <font>
      <sz val="11"/>
      <color theme="1" tint="0.14999847407452621"/>
      <name val="Corbel"/>
      <family val="2"/>
    </font>
    <font>
      <sz val="9"/>
      <name val="Verdana"/>
      <family val="2"/>
    </font>
    <font>
      <sz val="8"/>
      <name val="Calibri"/>
      <family val="2"/>
      <scheme val="minor"/>
    </font>
  </fonts>
  <fills count="6">
    <fill>
      <patternFill patternType="none"/>
    </fill>
    <fill>
      <patternFill patternType="gray125"/>
    </fill>
    <fill>
      <patternFill patternType="solid">
        <fgColor theme="2" tint="-0.34998626667073579"/>
        <bgColor indexed="64"/>
      </patternFill>
    </fill>
    <fill>
      <patternFill patternType="solid">
        <fgColor theme="0"/>
        <bgColor indexed="64"/>
      </patternFill>
    </fill>
    <fill>
      <patternFill patternType="solid">
        <fgColor theme="3" tint="0.34998626667073579"/>
        <bgColor indexed="64"/>
      </patternFill>
    </fill>
    <fill>
      <patternFill patternType="solid">
        <fgColor theme="0" tint="-4.9989318521683403E-2"/>
        <bgColor indexed="64"/>
      </patternFill>
    </fill>
  </fills>
  <borders count="124">
    <border>
      <left/>
      <right/>
      <top/>
      <bottom/>
      <diagonal/>
    </border>
    <border>
      <left/>
      <right/>
      <top/>
      <bottom style="thick">
        <color theme="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theme="2" tint="-0.499984740745262"/>
      </top>
      <bottom style="thin">
        <color theme="2"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indexed="64"/>
      </top>
      <bottom style="hair">
        <color theme="2" tint="-0.499984740745262"/>
      </bottom>
      <diagonal/>
    </border>
    <border>
      <left style="thin">
        <color theme="0" tint="-0.499984740745262"/>
      </left>
      <right style="thin">
        <color theme="2" tint="-0.499984740745262"/>
      </right>
      <top/>
      <bottom/>
      <diagonal/>
    </border>
    <border>
      <left style="thin">
        <color theme="2" tint="-0.499984740745262"/>
      </left>
      <right style="thin">
        <color theme="2" tint="-0.499984740745262"/>
      </right>
      <top/>
      <bottom/>
      <diagonal/>
    </border>
    <border>
      <left style="thin">
        <color theme="2" tint="-0.499984740745262"/>
      </left>
      <right/>
      <top style="hair">
        <color theme="2" tint="-0.499984740745262"/>
      </top>
      <bottom style="hair">
        <color theme="2" tint="-0.499984740745262"/>
      </bottom>
      <diagonal/>
    </border>
    <border>
      <left style="thin">
        <color theme="0" tint="-0.499984740745262"/>
      </left>
      <right style="thin">
        <color theme="2" tint="-0.499984740745262"/>
      </right>
      <top style="hair">
        <color theme="2" tint="-0.499984740745262"/>
      </top>
      <bottom style="hair">
        <color theme="2" tint="-0.499984740745262"/>
      </bottom>
      <diagonal/>
    </border>
    <border>
      <left style="thin">
        <color theme="2" tint="-0.499984740745262"/>
      </left>
      <right style="thin">
        <color theme="2" tint="-0.499984740745262"/>
      </right>
      <top style="hair">
        <color theme="2" tint="-0.499984740745262"/>
      </top>
      <bottom style="hair">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top/>
      <bottom/>
      <diagonal/>
    </border>
    <border>
      <left style="thin">
        <color theme="0" tint="-0.499984740745262"/>
      </left>
      <right style="thin">
        <color theme="2" tint="-0.499984740745262"/>
      </right>
      <top/>
      <bottom style="hair">
        <color theme="2" tint="-0.499984740745262"/>
      </bottom>
      <diagonal/>
    </border>
    <border>
      <left style="thin">
        <color theme="2" tint="-0.499984740745262"/>
      </left>
      <right/>
      <top style="hair">
        <color theme="2" tint="-0.499984740745262"/>
      </top>
      <bottom/>
      <diagonal/>
    </border>
    <border>
      <left style="thin">
        <color theme="2" tint="-0.499984740745262"/>
      </left>
      <right style="thin">
        <color theme="2" tint="-0.499984740745262"/>
      </right>
      <top/>
      <bottom style="hair">
        <color theme="2" tint="-0.499984740745262"/>
      </bottom>
      <diagonal/>
    </border>
    <border>
      <left style="thin">
        <color theme="2" tint="-0.499984740745262"/>
      </left>
      <right style="thin">
        <color theme="2" tint="-0.499984740745262"/>
      </right>
      <top style="hair">
        <color theme="2" tint="-0.499984740745262"/>
      </top>
      <bottom/>
      <diagonal/>
    </border>
    <border>
      <left style="thin">
        <color theme="0" tint="-0.499984740745262"/>
      </left>
      <right style="thin">
        <color theme="2" tint="-0.499984740745262"/>
      </right>
      <top style="hair">
        <color theme="2" tint="-0.499984740745262"/>
      </top>
      <bottom/>
      <diagonal/>
    </border>
    <border>
      <left style="thin">
        <color theme="0" tint="-0.499984740745262"/>
      </left>
      <right style="thin">
        <color theme="0" tint="-0.499984740745262"/>
      </right>
      <top/>
      <bottom style="thin">
        <color indexed="64"/>
      </bottom>
      <diagonal/>
    </border>
    <border>
      <left/>
      <right style="thin">
        <color theme="2" tint="-0.499984740745262"/>
      </right>
      <top/>
      <bottom style="thin">
        <color indexed="64"/>
      </bottom>
      <diagonal/>
    </border>
    <border>
      <left style="thin">
        <color theme="2" tint="-0.499984740745262"/>
      </left>
      <right/>
      <top style="hair">
        <color theme="2" tint="-0.499984740745262"/>
      </top>
      <bottom style="thin">
        <color indexed="64"/>
      </bottom>
      <diagonal/>
    </border>
    <border>
      <left style="thin">
        <color theme="0" tint="-0.499984740745262"/>
      </left>
      <right style="thin">
        <color theme="2" tint="-0.499984740745262"/>
      </right>
      <top style="hair">
        <color theme="2" tint="-0.499984740745262"/>
      </top>
      <bottom style="thin">
        <color indexed="64"/>
      </bottom>
      <diagonal/>
    </border>
    <border>
      <left style="thin">
        <color theme="2" tint="-0.499984740745262"/>
      </left>
      <right style="thin">
        <color theme="2" tint="-0.499984740745262"/>
      </right>
      <top style="hair">
        <color theme="2" tint="-0.499984740745262"/>
      </top>
      <bottom style="thin">
        <color indexed="64"/>
      </bottom>
      <diagonal/>
    </border>
    <border>
      <left style="thin">
        <color theme="2" tint="-0.499984740745262"/>
      </left>
      <right style="thin">
        <color theme="2" tint="-0.499984740745262"/>
      </right>
      <top style="thin">
        <color theme="2" tint="-0.499984740745262"/>
      </top>
      <bottom style="thin">
        <color indexed="64"/>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hair">
        <color theme="2" tint="-0.499984740745262"/>
      </bottom>
      <diagonal/>
    </border>
    <border>
      <left style="thin">
        <color theme="0" tint="-0.499984740745262"/>
      </left>
      <right style="thin">
        <color theme="0" tint="-0.499984740745262"/>
      </right>
      <top style="hair">
        <color theme="2" tint="-0.499984740745262"/>
      </top>
      <bottom style="thin">
        <color indexed="64"/>
      </bottom>
      <diagonal/>
    </border>
    <border>
      <left style="thin">
        <color theme="0" tint="-0.499984740745262"/>
      </left>
      <right style="thin">
        <color theme="2" tint="-0.499984740745262"/>
      </right>
      <top/>
      <bottom style="thin">
        <color indexed="64"/>
      </bottom>
      <diagonal/>
    </border>
    <border>
      <left style="thin">
        <color theme="2" tint="-0.499984740745262"/>
      </left>
      <right style="thin">
        <color theme="2" tint="-0.499984740745262"/>
      </right>
      <top/>
      <bottom style="thin">
        <color indexed="64"/>
      </bottom>
      <diagonal/>
    </border>
    <border>
      <left style="thin">
        <color theme="2" tint="-0.499984740745262"/>
      </left>
      <right/>
      <top/>
      <bottom style="hair">
        <color theme="2" tint="-0.499984740745262"/>
      </bottom>
      <diagonal/>
    </border>
    <border>
      <left style="thin">
        <color theme="0" tint="-0.499984740745262"/>
      </left>
      <right style="thin">
        <color theme="0" tint="-0.499984740745262"/>
      </right>
      <top style="hair">
        <color theme="2" tint="-0.499984740745262"/>
      </top>
      <bottom style="hair">
        <color theme="2" tint="-0.499984740745262"/>
      </bottom>
      <diagonal/>
    </border>
    <border>
      <left style="thin">
        <color theme="0" tint="-0.499984740745262"/>
      </left>
      <right style="thin">
        <color theme="0" tint="-0.499984740745262"/>
      </right>
      <top style="thin">
        <color indexed="64"/>
      </top>
      <bottom/>
      <diagonal/>
    </border>
    <border>
      <left style="thin">
        <color theme="2" tint="-0.499984740745262"/>
      </left>
      <right style="thin">
        <color theme="2" tint="-0.499984740745262"/>
      </right>
      <top style="hair">
        <color theme="2" tint="-0.499984740745262"/>
      </top>
      <bottom style="thin">
        <color theme="2" tint="-0.499984740745262"/>
      </bottom>
      <diagonal/>
    </border>
    <border>
      <left style="thin">
        <color theme="2" tint="-0.499984740745262"/>
      </left>
      <right/>
      <top/>
      <bottom style="thin">
        <color theme="2" tint="-0.499984740745262"/>
      </bottom>
      <diagonal/>
    </border>
    <border>
      <left style="thin">
        <color theme="2" tint="-0.499984740745262"/>
      </left>
      <right/>
      <top style="hair">
        <color theme="2" tint="-0.499984740745262"/>
      </top>
      <bottom style="thin">
        <color theme="2" tint="-0.499984740745262"/>
      </bottom>
      <diagonal/>
    </border>
    <border>
      <left style="thin">
        <color theme="2" tint="-0.499984740745262"/>
      </left>
      <right style="thin">
        <color theme="0" tint="-0.499984740745262"/>
      </right>
      <top style="hair">
        <color theme="0" tint="-0.499984740745262"/>
      </top>
      <bottom/>
      <diagonal/>
    </border>
    <border>
      <left style="thin">
        <color theme="2"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2" tint="-0.499984740745262"/>
      </right>
      <top style="hair">
        <color theme="2" tint="-0.499984740745262"/>
      </top>
      <bottom style="hair">
        <color theme="0" tint="-0.499984740745262"/>
      </bottom>
      <diagonal/>
    </border>
    <border>
      <left style="thin">
        <color theme="2" tint="-0.499984740745262"/>
      </left>
      <right style="thin">
        <color theme="2" tint="-0.499984740745262"/>
      </right>
      <top style="thin">
        <color indexed="64"/>
      </top>
      <bottom style="thin">
        <color indexed="64"/>
      </bottom>
      <diagonal/>
    </border>
    <border>
      <left style="thin">
        <color theme="2" tint="-0.499984740745262"/>
      </left>
      <right style="thin">
        <color theme="0" tint="-0.499984740745262"/>
      </right>
      <top style="hair">
        <color theme="0" tint="-0.499984740745262"/>
      </top>
      <bottom style="thin">
        <color indexed="64"/>
      </bottom>
      <diagonal/>
    </border>
    <border>
      <left style="thin">
        <color theme="0" tint="-0.499984740745262"/>
      </left>
      <right style="thin">
        <color theme="2" tint="-0.499984740745262"/>
      </right>
      <top style="hair">
        <color indexed="64"/>
      </top>
      <bottom style="thin">
        <color indexed="64"/>
      </bottom>
      <diagonal/>
    </border>
    <border>
      <left style="thin">
        <color theme="0" tint="-0.499984740745262"/>
      </left>
      <right style="thin">
        <color theme="2" tint="-0.499984740745262"/>
      </right>
      <top style="hair">
        <color indexed="64"/>
      </top>
      <bottom style="hair">
        <color theme="2" tint="-0.499984740745262"/>
      </bottom>
      <diagonal/>
    </border>
    <border>
      <left style="thin">
        <color theme="2" tint="-0.499984740745262"/>
      </left>
      <right style="thin">
        <color theme="2" tint="-0.499984740745262"/>
      </right>
      <top style="thin">
        <color theme="2" tint="-0.499984740745262"/>
      </top>
      <bottom style="hair">
        <color theme="0" tint="-0.499984740745262"/>
      </bottom>
      <diagonal/>
    </border>
    <border>
      <left style="thin">
        <color theme="2" tint="-0.499984740745262"/>
      </left>
      <right style="thin">
        <color theme="2" tint="-0.499984740745262"/>
      </right>
      <top style="hair">
        <color theme="0" tint="-0.499984740745262"/>
      </top>
      <bottom style="thin">
        <color theme="2" tint="-0.499984740745262"/>
      </bottom>
      <diagonal/>
    </border>
    <border>
      <left style="thin">
        <color theme="0" tint="-0.499984740745262"/>
      </left>
      <right style="thin">
        <color theme="0" tint="-0.499984740745262"/>
      </right>
      <top style="hair">
        <color theme="2" tint="-0.499984740745262"/>
      </top>
      <bottom/>
      <diagonal/>
    </border>
    <border>
      <left style="thin">
        <color theme="0" tint="-0.499984740745262"/>
      </left>
      <right style="thin">
        <color theme="0" tint="-0.499984740745262"/>
      </right>
      <top/>
      <bottom style="hair">
        <color theme="2" tint="-0.499984740745262"/>
      </bottom>
      <diagonal/>
    </border>
    <border>
      <left style="thin">
        <color theme="2" tint="-0.499984740745262"/>
      </left>
      <right style="thin">
        <color theme="0" tint="-0.499984740745262"/>
      </right>
      <top/>
      <bottom style="thin">
        <color indexed="64"/>
      </bottom>
      <diagonal/>
    </border>
    <border>
      <left style="thin">
        <color theme="0" tint="-0.499984740745262"/>
      </left>
      <right style="thin">
        <color theme="2" tint="-0.499984740745262"/>
      </right>
      <top style="thin">
        <color indexed="64"/>
      </top>
      <bottom style="hair">
        <color theme="2" tint="-0.499984740745262"/>
      </bottom>
      <diagonal/>
    </border>
    <border>
      <left style="thin">
        <color theme="2" tint="-0.499984740745262"/>
      </left>
      <right/>
      <top/>
      <bottom style="thin">
        <color indexed="64"/>
      </bottom>
      <diagonal/>
    </border>
    <border>
      <left/>
      <right style="thin">
        <color theme="0" tint="-0.499984740745262"/>
      </right>
      <top style="thin">
        <color indexed="64"/>
      </top>
      <bottom/>
      <diagonal/>
    </border>
    <border>
      <left style="thin">
        <color theme="2" tint="-0.499984740745262"/>
      </left>
      <right style="thin">
        <color theme="2" tint="-0.499984740745262"/>
      </right>
      <top style="thin">
        <color indexed="64"/>
      </top>
      <bottom style="thin">
        <color theme="2" tint="-0.499984740745262"/>
      </bottom>
      <diagonal/>
    </border>
    <border>
      <left style="thin">
        <color theme="0" tint="-0.499984740745262"/>
      </left>
      <right style="thin">
        <color theme="0" tint="-0.499984740745262"/>
      </right>
      <top style="hair">
        <color theme="0" tint="-0.499984740745262"/>
      </top>
      <bottom/>
      <diagonal/>
    </border>
    <border>
      <left style="thin">
        <color theme="0" tint="-0.499984740745262"/>
      </left>
      <right style="thin">
        <color theme="2" tint="-0.499984740745262"/>
      </right>
      <top style="hair">
        <color theme="0" tint="-0.499984740745262"/>
      </top>
      <bottom style="hair">
        <color theme="2" tint="-0.499984740745262"/>
      </bottom>
      <diagonal/>
    </border>
    <border>
      <left style="thin">
        <color theme="0" tint="-0.499984740745262"/>
      </left>
      <right style="thin">
        <color theme="2"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hair">
        <color theme="0" tint="-0.499984740745262"/>
      </top>
      <bottom style="thin">
        <color indexed="64"/>
      </bottom>
      <diagonal/>
    </border>
    <border>
      <left style="thin">
        <color theme="2" tint="-0.499984740745262"/>
      </left>
      <right/>
      <top/>
      <bottom style="hair">
        <color theme="0" tint="-0.499984740745262"/>
      </bottom>
      <diagonal/>
    </border>
    <border>
      <left style="thin">
        <color theme="0" tint="-0.499984740745262"/>
      </left>
      <right style="thin">
        <color theme="2" tint="-0.499984740745262"/>
      </right>
      <top/>
      <bottom style="hair">
        <color indexed="64"/>
      </bottom>
      <diagonal/>
    </border>
    <border>
      <left style="thin">
        <color theme="2" tint="-0.499984740745262"/>
      </left>
      <right/>
      <top style="hair">
        <color theme="0" tint="-0.499984740745262"/>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2" tint="-0.499984740745262"/>
      </right>
      <top style="hair">
        <color indexed="64"/>
      </top>
      <bottom/>
      <diagonal/>
    </border>
    <border>
      <left style="thin">
        <color theme="2" tint="-0.499984740745262"/>
      </left>
      <right/>
      <top style="hair">
        <color theme="0" tint="-0.499984740745262"/>
      </top>
      <bottom/>
      <diagonal/>
    </border>
    <border>
      <left style="thin">
        <color theme="0" tint="-0.499984740745262"/>
      </left>
      <right style="thin">
        <color theme="2" tint="-0.499984740745262"/>
      </right>
      <top style="hair">
        <color indexed="64"/>
      </top>
      <bottom style="hair">
        <color indexed="64"/>
      </bottom>
      <diagonal/>
    </border>
    <border>
      <left style="thin">
        <color theme="0" tint="-0.499984740745262"/>
      </left>
      <right/>
      <top style="hair">
        <color indexed="64"/>
      </top>
      <bottom style="hair">
        <color indexed="64"/>
      </bottom>
      <diagonal/>
    </border>
    <border>
      <left style="thin">
        <color theme="0" tint="-0.499984740745262"/>
      </left>
      <right/>
      <top/>
      <bottom style="hair">
        <color indexed="64"/>
      </bottom>
      <diagonal/>
    </border>
    <border>
      <left style="thin">
        <color theme="0" tint="-0.499984740745262"/>
      </left>
      <right style="thin">
        <color theme="0" tint="-0.499984740745262"/>
      </right>
      <top/>
      <bottom style="thin">
        <color theme="0" tint="-0.499984740745262"/>
      </bottom>
      <diagonal/>
    </border>
    <border>
      <left style="thin">
        <color theme="2" tint="-0.499984740745262"/>
      </left>
      <right style="thin">
        <color theme="0" tint="-0.499984740745262"/>
      </right>
      <top style="hair">
        <color theme="0" tint="-0.499984740745262"/>
      </top>
      <bottom style="thin">
        <color theme="0" tint="-0.499984740745262"/>
      </bottom>
      <diagonal/>
    </border>
    <border>
      <left/>
      <right style="medium">
        <color theme="0" tint="-0.499984740745262"/>
      </right>
      <top style="thin">
        <color theme="0" tint="-0.499984740745262"/>
      </top>
      <bottom/>
      <diagonal/>
    </border>
    <border>
      <left style="medium">
        <color theme="0" tint="-0.499984740745262"/>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style="medium">
        <color theme="1"/>
      </left>
      <right/>
      <top/>
      <bottom/>
      <diagonal/>
    </border>
    <border>
      <left style="hair">
        <color theme="2" tint="-0.499984740745262"/>
      </left>
      <right/>
      <top style="hair">
        <color theme="2" tint="-0.499984740745262"/>
      </top>
      <bottom style="hair">
        <color theme="2" tint="-0.499984740745262"/>
      </bottom>
      <diagonal/>
    </border>
    <border>
      <left/>
      <right style="hair">
        <color theme="2" tint="-0.499984740745262"/>
      </right>
      <top style="hair">
        <color theme="2" tint="-0.499984740745262"/>
      </top>
      <bottom style="hair">
        <color theme="2" tint="-0.499984740745262"/>
      </bottom>
      <diagonal/>
    </border>
    <border>
      <left/>
      <right/>
      <top style="hair">
        <color theme="2" tint="-0.499984740745262"/>
      </top>
      <bottom style="hair">
        <color theme="2" tint="-0.499984740745262"/>
      </bottom>
      <diagonal/>
    </border>
    <border>
      <left style="hair">
        <color theme="2" tint="-0.499984740745262"/>
      </left>
      <right style="hair">
        <color theme="2" tint="-0.499984740745262"/>
      </right>
      <top style="hair">
        <color theme="2" tint="-0.499984740745262"/>
      </top>
      <bottom style="hair">
        <color theme="0" tint="-0.499984740745262"/>
      </bottom>
      <diagonal/>
    </border>
    <border>
      <left style="hair">
        <color theme="2" tint="-0.499984740745262"/>
      </left>
      <right style="hair">
        <color theme="2" tint="-0.499984740745262"/>
      </right>
      <top style="hair">
        <color theme="2" tint="-0.499984740745262"/>
      </top>
      <bottom/>
      <diagonal/>
    </border>
    <border>
      <left style="hair">
        <color theme="2" tint="-0.499984740745262"/>
      </left>
      <right style="hair">
        <color theme="2" tint="-0.499984740745262"/>
      </right>
      <top/>
      <bottom/>
      <diagonal/>
    </border>
    <border>
      <left style="hair">
        <color theme="2"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hair">
        <color theme="2" tint="-0.499984740745262"/>
      </right>
      <top style="hair">
        <color theme="0" tint="-0.499984740745262"/>
      </top>
      <bottom style="hair">
        <color theme="0" tint="-0.499984740745262"/>
      </bottom>
      <diagonal/>
    </border>
    <border>
      <left style="hair">
        <color theme="2" tint="-0.499984740745262"/>
      </left>
      <right/>
      <top/>
      <bottom/>
      <diagonal/>
    </border>
    <border>
      <left/>
      <right style="hair">
        <color theme="2" tint="-0.499984740745262"/>
      </right>
      <top/>
      <bottom/>
      <diagonal/>
    </border>
    <border>
      <left style="hair">
        <color theme="2" tint="-0.499984740745262"/>
      </left>
      <right style="hair">
        <color theme="2" tint="-0.499984740745262"/>
      </right>
      <top/>
      <bottom style="hair">
        <color theme="2" tint="-0.499984740745262"/>
      </bottom>
      <diagonal/>
    </border>
    <border>
      <left/>
      <right style="hair">
        <color theme="0" tint="-0.499984740745262"/>
      </right>
      <top style="hair">
        <color theme="2" tint="-0.499984740745262"/>
      </top>
      <bottom style="hair">
        <color theme="2" tint="-0.499984740745262"/>
      </bottom>
      <diagonal/>
    </border>
    <border>
      <left style="hair">
        <color theme="2" tint="-0.499984740745262"/>
      </left>
      <right style="hair">
        <color theme="2" tint="-0.499984740745262"/>
      </right>
      <top style="hair">
        <color theme="2" tint="-0.499984740745262"/>
      </top>
      <bottom style="hair">
        <color theme="2"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style="hair">
        <color theme="2" tint="-0.499984740745262"/>
      </bottom>
      <diagonal/>
    </border>
    <border>
      <left/>
      <right style="medium">
        <color theme="0" tint="-0.499984740745262"/>
      </right>
      <top style="hair">
        <color theme="2" tint="-0.499984740745262"/>
      </top>
      <bottom/>
      <diagonal/>
    </border>
    <border>
      <left/>
      <right style="medium">
        <color theme="0" tint="-0.499984740745262"/>
      </right>
      <top/>
      <bottom/>
      <diagonal/>
    </border>
    <border>
      <left/>
      <right style="medium">
        <color theme="0" tint="-0.499984740745262"/>
      </right>
      <top style="hair">
        <color theme="2" tint="-0.499984740745262"/>
      </top>
      <bottom style="hair">
        <color theme="2" tint="-0.499984740745262"/>
      </bottom>
      <diagonal/>
    </border>
    <border>
      <left style="medium">
        <color theme="0" tint="-0.499984740745262"/>
      </left>
      <right/>
      <top/>
      <bottom style="medium">
        <color theme="0" tint="-0.499984740745262"/>
      </bottom>
      <diagonal/>
    </border>
    <border>
      <left/>
      <right style="medium">
        <color theme="0" tint="-0.499984740745262"/>
      </right>
      <top/>
      <bottom style="medium">
        <color theme="0" tint="-0.499984740745262"/>
      </bottom>
      <diagonal/>
    </border>
    <border>
      <left/>
      <right/>
      <top style="medium">
        <color theme="0" tint="-0.499984740745262"/>
      </top>
      <bottom/>
      <diagonal/>
    </border>
    <border>
      <left/>
      <right/>
      <top/>
      <bottom style="medium">
        <color theme="0" tint="-0.499984740745262"/>
      </bottom>
      <diagonal/>
    </border>
    <border>
      <left style="hair">
        <color theme="0" tint="-0.499984740745262"/>
      </left>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bottom/>
      <diagonal/>
    </border>
    <border>
      <left/>
      <right style="hair">
        <color theme="0" tint="-0.499984740745262"/>
      </right>
      <top/>
      <bottom/>
      <diagonal/>
    </border>
    <border>
      <left style="hair">
        <color theme="0" tint="-0.499984740745262"/>
      </left>
      <right/>
      <top/>
      <bottom style="hair">
        <color theme="0" tint="-0.499984740745262"/>
      </bottom>
      <diagonal/>
    </border>
    <border>
      <left/>
      <right style="hair">
        <color theme="0" tint="-0.499984740745262"/>
      </right>
      <top/>
      <bottom style="hair">
        <color theme="0" tint="-0.499984740745262"/>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0" tint="-0.499984740745262"/>
      </left>
      <right/>
      <top/>
      <bottom style="thin">
        <color indexed="64"/>
      </bottom>
      <diagonal/>
    </border>
  </borders>
  <cellStyleXfs count="6">
    <xf numFmtId="0" fontId="0" fillId="0" borderId="0"/>
    <xf numFmtId="164" fontId="1" fillId="0" borderId="0" applyFont="0" applyFill="0" applyBorder="0" applyAlignment="0" applyProtection="0"/>
    <xf numFmtId="0" fontId="2" fillId="0" borderId="1" applyNumberFormat="0" applyFill="0" applyAlignment="0" applyProtection="0"/>
    <xf numFmtId="0" fontId="13" fillId="0" borderId="0"/>
    <xf numFmtId="0" fontId="21" fillId="0" borderId="0" applyNumberFormat="0" applyFill="0" applyBorder="0" applyAlignment="0" applyProtection="0"/>
    <xf numFmtId="164" fontId="13" fillId="0" borderId="0" applyFont="0" applyFill="0" applyBorder="0" applyAlignment="0" applyProtection="0"/>
  </cellStyleXfs>
  <cellXfs count="222">
    <xf numFmtId="0" fontId="0" fillId="0" borderId="0" xfId="0"/>
    <xf numFmtId="0" fontId="13" fillId="0" borderId="0" xfId="3"/>
    <xf numFmtId="0" fontId="10" fillId="0" borderId="0" xfId="3" applyFont="1" applyAlignment="1">
      <alignment vertical="center"/>
    </xf>
    <xf numFmtId="0" fontId="10" fillId="0" borderId="0" xfId="3" applyFont="1" applyAlignment="1">
      <alignment horizontal="center" vertical="center"/>
    </xf>
    <xf numFmtId="2" fontId="10" fillId="0" borderId="0" xfId="3" applyNumberFormat="1" applyFont="1" applyAlignment="1">
      <alignment horizontal="center" vertical="center"/>
    </xf>
    <xf numFmtId="0" fontId="17" fillId="0" borderId="0" xfId="3" applyFont="1"/>
    <xf numFmtId="0" fontId="17" fillId="0" borderId="0" xfId="3" applyFont="1" applyAlignment="1">
      <alignment horizontal="left"/>
    </xf>
    <xf numFmtId="0" fontId="17" fillId="0" borderId="78" xfId="3" applyFont="1" applyBorder="1"/>
    <xf numFmtId="0" fontId="19" fillId="0" borderId="79" xfId="3" applyFont="1" applyBorder="1" applyAlignment="1">
      <alignment horizontal="left"/>
    </xf>
    <xf numFmtId="0" fontId="17" fillId="0" borderId="80" xfId="3" applyFont="1" applyBorder="1" applyAlignment="1">
      <alignment horizontal="left"/>
    </xf>
    <xf numFmtId="0" fontId="19" fillId="0" borderId="79" xfId="3" applyFont="1" applyBorder="1" applyAlignment="1">
      <alignment horizontal="center"/>
    </xf>
    <xf numFmtId="0" fontId="17" fillId="0" borderId="86" xfId="3" applyFont="1" applyBorder="1" applyAlignment="1">
      <alignment horizontal="left"/>
    </xf>
    <xf numFmtId="2" fontId="19" fillId="0" borderId="80" xfId="3" applyNumberFormat="1" applyFont="1" applyBorder="1" applyAlignment="1">
      <alignment horizontal="center"/>
    </xf>
    <xf numFmtId="0" fontId="20" fillId="0" borderId="0" xfId="3" applyFont="1"/>
    <xf numFmtId="0" fontId="13" fillId="0" borderId="0" xfId="3" applyAlignment="1">
      <alignment horizontal="center"/>
    </xf>
    <xf numFmtId="2" fontId="13" fillId="0" borderId="0" xfId="3" applyNumberFormat="1" applyAlignment="1">
      <alignment horizontal="center"/>
    </xf>
    <xf numFmtId="49" fontId="19" fillId="0" borderId="88" xfId="3" applyNumberFormat="1" applyFont="1" applyBorder="1" applyAlignment="1">
      <alignment horizontal="center"/>
    </xf>
    <xf numFmtId="0" fontId="17" fillId="0" borderId="88" xfId="3" applyFont="1" applyBorder="1"/>
    <xf numFmtId="0" fontId="17" fillId="0" borderId="88" xfId="3" applyFont="1" applyBorder="1" applyAlignment="1">
      <alignment horizontal="left"/>
    </xf>
    <xf numFmtId="0" fontId="26" fillId="4" borderId="89" xfId="3" applyFont="1" applyFill="1" applyBorder="1" applyAlignment="1">
      <alignment horizontal="left" vertical="center"/>
    </xf>
    <xf numFmtId="0" fontId="26" fillId="4" borderId="90" xfId="3" applyFont="1" applyFill="1" applyBorder="1" applyAlignment="1">
      <alignment horizontal="left"/>
    </xf>
    <xf numFmtId="0" fontId="27" fillId="5" borderId="91" xfId="3" applyFont="1" applyFill="1" applyBorder="1" applyAlignment="1">
      <alignment horizontal="left" vertical="center"/>
    </xf>
    <xf numFmtId="165" fontId="28" fillId="0" borderId="92" xfId="5" applyNumberFormat="1" applyFont="1" applyFill="1" applyBorder="1"/>
    <xf numFmtId="2" fontId="13" fillId="0" borderId="0" xfId="3" applyNumberFormat="1" applyAlignment="1">
      <alignment horizontal="center" vertical="center"/>
    </xf>
    <xf numFmtId="165" fontId="28" fillId="0" borderId="93" xfId="5" applyNumberFormat="1" applyFont="1" applyFill="1" applyBorder="1"/>
    <xf numFmtId="0" fontId="26" fillId="4" borderId="91" xfId="3" applyFont="1" applyFill="1" applyBorder="1" applyAlignment="1">
      <alignment horizontal="left" vertical="center"/>
    </xf>
    <xf numFmtId="165" fontId="29" fillId="4" borderId="94" xfId="5" applyNumberFormat="1" applyFont="1" applyFill="1" applyBorder="1"/>
    <xf numFmtId="0" fontId="27" fillId="0" borderId="0" xfId="3" applyFont="1" applyAlignment="1">
      <alignment horizontal="left"/>
    </xf>
    <xf numFmtId="165" fontId="28" fillId="0" borderId="95" xfId="5" applyNumberFormat="1" applyFont="1" applyFill="1" applyBorder="1"/>
    <xf numFmtId="0" fontId="26" fillId="4" borderId="96" xfId="3" applyFont="1" applyFill="1" applyBorder="1" applyAlignment="1">
      <alignment horizontal="left" vertical="center"/>
    </xf>
    <xf numFmtId="165" fontId="29" fillId="4" borderId="97" xfId="5" applyNumberFormat="1" applyFont="1" applyFill="1" applyBorder="1"/>
    <xf numFmtId="0" fontId="17" fillId="0" borderId="89" xfId="3" applyFont="1" applyBorder="1"/>
    <xf numFmtId="0" fontId="30" fillId="0" borderId="98" xfId="3" applyFont="1" applyBorder="1"/>
    <xf numFmtId="0" fontId="30" fillId="0" borderId="98" xfId="3" applyFont="1" applyBorder="1" applyAlignment="1">
      <alignment horizontal="center"/>
    </xf>
    <xf numFmtId="2" fontId="30" fillId="0" borderId="90" xfId="3" applyNumberFormat="1" applyFont="1" applyBorder="1" applyAlignment="1">
      <alignment horizontal="center"/>
    </xf>
    <xf numFmtId="0" fontId="30" fillId="0" borderId="91" xfId="3" applyFont="1" applyBorder="1"/>
    <xf numFmtId="0" fontId="30" fillId="0" borderId="0" xfId="3" applyFont="1"/>
    <xf numFmtId="0" fontId="30" fillId="0" borderId="0" xfId="3" applyFont="1" applyAlignment="1">
      <alignment horizontal="left"/>
    </xf>
    <xf numFmtId="0" fontId="17" fillId="0" borderId="0" xfId="3" applyFont="1" applyAlignment="1">
      <alignment horizontal="right"/>
    </xf>
    <xf numFmtId="0" fontId="32" fillId="0" borderId="0" xfId="3" applyFont="1"/>
    <xf numFmtId="0" fontId="17" fillId="0" borderId="108" xfId="3" applyFont="1" applyBorder="1"/>
    <xf numFmtId="0" fontId="33" fillId="0" borderId="109" xfId="3" applyFont="1" applyBorder="1" applyAlignment="1">
      <alignment horizontal="left"/>
    </xf>
    <xf numFmtId="0" fontId="30" fillId="0" borderId="110" xfId="3" applyFont="1" applyBorder="1"/>
    <xf numFmtId="0" fontId="30" fillId="0" borderId="110" xfId="3" applyFont="1" applyBorder="1" applyAlignment="1">
      <alignment horizontal="center"/>
    </xf>
    <xf numFmtId="2" fontId="30" fillId="0" borderId="111" xfId="3" applyNumberFormat="1" applyFont="1" applyBorder="1" applyAlignment="1">
      <alignment horizontal="center"/>
    </xf>
    <xf numFmtId="0" fontId="34" fillId="0" borderId="112" xfId="3" applyFont="1" applyBorder="1" applyAlignment="1">
      <alignment horizontal="left"/>
    </xf>
    <xf numFmtId="0" fontId="35" fillId="0" borderId="0" xfId="0" applyFont="1"/>
    <xf numFmtId="0" fontId="36" fillId="0" borderId="0" xfId="3" applyFont="1"/>
    <xf numFmtId="0" fontId="36" fillId="0" borderId="114" xfId="3" applyFont="1" applyBorder="1"/>
    <xf numFmtId="0" fontId="35" fillId="0" borderId="0" xfId="0" quotePrefix="1" applyFont="1"/>
    <xf numFmtId="0" fontId="35" fillId="0" borderId="0" xfId="0" applyFont="1" applyAlignment="1">
      <alignment horizontal="left"/>
    </xf>
    <xf numFmtId="0" fontId="34" fillId="0" borderId="112" xfId="3" applyFont="1" applyBorder="1" applyAlignment="1">
      <alignment horizontal="left" vertical="top"/>
    </xf>
    <xf numFmtId="0" fontId="34" fillId="0" borderId="119" xfId="3" applyFont="1" applyBorder="1" applyAlignment="1">
      <alignment horizontal="left"/>
    </xf>
    <xf numFmtId="0" fontId="35" fillId="0" borderId="120" xfId="0" applyFont="1" applyBorder="1"/>
    <xf numFmtId="0" fontId="30" fillId="0" borderId="121" xfId="3" applyFont="1" applyBorder="1" applyAlignment="1">
      <alignment wrapText="1"/>
    </xf>
    <xf numFmtId="0" fontId="30" fillId="0" borderId="122" xfId="3" applyFont="1" applyBorder="1" applyAlignment="1">
      <alignment wrapText="1"/>
    </xf>
    <xf numFmtId="0" fontId="13" fillId="0" borderId="109" xfId="3" applyBorder="1"/>
    <xf numFmtId="0" fontId="13" fillId="0" borderId="110" xfId="3" applyBorder="1"/>
    <xf numFmtId="0" fontId="13" fillId="0" borderId="110" xfId="3" applyBorder="1" applyAlignment="1">
      <alignment horizontal="center"/>
    </xf>
    <xf numFmtId="2" fontId="13" fillId="0" borderId="111" xfId="3" applyNumberFormat="1" applyBorder="1" applyAlignment="1">
      <alignment horizontal="center"/>
    </xf>
    <xf numFmtId="0" fontId="13" fillId="0" borderId="113" xfId="3" applyBorder="1"/>
    <xf numFmtId="2" fontId="13" fillId="0" borderId="114" xfId="3" applyNumberFormat="1" applyBorder="1" applyAlignment="1">
      <alignment horizontal="center"/>
    </xf>
    <xf numFmtId="0" fontId="13" fillId="0" borderId="116" xfId="3" applyBorder="1"/>
    <xf numFmtId="0" fontId="13" fillId="0" borderId="117" xfId="3" applyBorder="1"/>
    <xf numFmtId="0" fontId="13" fillId="0" borderId="117" xfId="3" applyBorder="1" applyAlignment="1">
      <alignment horizontal="center"/>
    </xf>
    <xf numFmtId="2" fontId="13" fillId="0" borderId="118" xfId="3" applyNumberFormat="1" applyBorder="1" applyAlignment="1">
      <alignment horizontal="center"/>
    </xf>
    <xf numFmtId="0" fontId="0" fillId="0" borderId="0" xfId="0" applyProtection="1">
      <protection locked="0"/>
    </xf>
    <xf numFmtId="0" fontId="0" fillId="0" borderId="0" xfId="0" applyAlignment="1" applyProtection="1">
      <alignment horizontal="center"/>
      <protection locked="0"/>
    </xf>
    <xf numFmtId="0" fontId="10" fillId="0" borderId="0" xfId="0" applyFont="1" applyAlignment="1" applyProtection="1">
      <alignment vertical="center"/>
      <protection locked="0"/>
    </xf>
    <xf numFmtId="0" fontId="10" fillId="0" borderId="0" xfId="0" applyFont="1" applyAlignment="1" applyProtection="1">
      <alignment horizontal="center" vertical="center"/>
      <protection locked="0"/>
    </xf>
    <xf numFmtId="2" fontId="10" fillId="0" borderId="0" xfId="0" applyNumberFormat="1" applyFont="1" applyAlignment="1" applyProtection="1">
      <alignment horizontal="center" vertical="center"/>
      <protection locked="0"/>
    </xf>
    <xf numFmtId="15" fontId="3" fillId="0" borderId="0" xfId="0" applyNumberFormat="1"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2" fontId="0" fillId="0" borderId="0" xfId="0" applyNumberFormat="1" applyAlignment="1" applyProtection="1">
      <alignment horizontal="center"/>
      <protection locked="0"/>
    </xf>
    <xf numFmtId="2" fontId="11" fillId="2" borderId="2" xfId="2" applyNumberFormat="1" applyFont="1" applyFill="1" applyBorder="1" applyAlignment="1" applyProtection="1">
      <alignment horizontal="center" vertical="center"/>
      <protection locked="0"/>
    </xf>
    <xf numFmtId="0" fontId="11" fillId="2" borderId="2" xfId="2" applyFont="1" applyFill="1" applyBorder="1" applyAlignment="1" applyProtection="1">
      <alignment horizontal="center" vertical="center" wrapText="1"/>
      <protection locked="0"/>
    </xf>
    <xf numFmtId="0" fontId="12" fillId="2" borderId="5" xfId="2" applyFont="1" applyFill="1" applyBorder="1" applyAlignment="1" applyProtection="1">
      <alignment horizontal="center" vertical="center"/>
      <protection locked="0"/>
    </xf>
    <xf numFmtId="0" fontId="0" fillId="0" borderId="7" xfId="0" applyBorder="1" applyProtection="1">
      <protection locked="0"/>
    </xf>
    <xf numFmtId="0" fontId="6" fillId="0" borderId="11"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14" fillId="0" borderId="72" xfId="0" applyFont="1" applyBorder="1" applyAlignment="1" applyProtection="1">
      <alignment horizontal="center" vertical="center"/>
      <protection locked="0"/>
    </xf>
    <xf numFmtId="165" fontId="0" fillId="0" borderId="0" xfId="0" applyNumberFormat="1" applyProtection="1">
      <protection locked="0"/>
    </xf>
    <xf numFmtId="0" fontId="16" fillId="3" borderId="74" xfId="0" applyFont="1" applyFill="1" applyBorder="1" applyAlignment="1" applyProtection="1">
      <alignment horizontal="left" vertical="center"/>
      <protection locked="0"/>
    </xf>
    <xf numFmtId="0" fontId="11" fillId="2" borderId="2" xfId="2" applyFont="1" applyFill="1" applyBorder="1" applyAlignment="1" applyProtection="1">
      <alignment horizontal="center" vertical="center"/>
      <protection locked="0"/>
    </xf>
    <xf numFmtId="0" fontId="11" fillId="2" borderId="0" xfId="2" applyFont="1" applyFill="1" applyBorder="1" applyAlignment="1" applyProtection="1">
      <alignment horizontal="center" vertical="center"/>
      <protection locked="0"/>
    </xf>
    <xf numFmtId="0" fontId="11" fillId="2" borderId="3" xfId="2" applyFont="1" applyFill="1" applyBorder="1" applyAlignment="1" applyProtection="1">
      <alignment horizontal="center" vertical="center"/>
      <protection locked="0"/>
    </xf>
    <xf numFmtId="165" fontId="6" fillId="0" borderId="11" xfId="1" applyNumberFormat="1" applyFont="1" applyFill="1" applyBorder="1" applyAlignment="1" applyProtection="1">
      <alignment horizontal="center" vertical="center"/>
    </xf>
    <xf numFmtId="165" fontId="6" fillId="0" borderId="15" xfId="1" applyNumberFormat="1" applyFont="1" applyFill="1" applyBorder="1" applyAlignment="1" applyProtection="1">
      <alignment horizontal="center" vertical="center"/>
    </xf>
    <xf numFmtId="165" fontId="6" fillId="0" borderId="27" xfId="1" applyNumberFormat="1" applyFont="1" applyFill="1" applyBorder="1" applyAlignment="1" applyProtection="1">
      <alignment horizontal="center" vertical="center"/>
    </xf>
    <xf numFmtId="165" fontId="6" fillId="0" borderId="46" xfId="1" applyNumberFormat="1" applyFont="1" applyFill="1" applyBorder="1" applyAlignment="1" applyProtection="1">
      <alignment horizontal="center" vertical="center"/>
    </xf>
    <xf numFmtId="165" fontId="6" fillId="0" borderId="47" xfId="1" applyNumberFormat="1" applyFont="1" applyFill="1" applyBorder="1" applyAlignment="1" applyProtection="1">
      <alignment horizontal="center" vertical="center"/>
    </xf>
    <xf numFmtId="165" fontId="6" fillId="0" borderId="54" xfId="1" applyNumberFormat="1" applyFont="1" applyFill="1" applyBorder="1" applyAlignment="1" applyProtection="1">
      <alignment horizontal="center" vertical="center"/>
    </xf>
    <xf numFmtId="0" fontId="15" fillId="0" borderId="73" xfId="0" applyFont="1" applyBorder="1"/>
    <xf numFmtId="166" fontId="14" fillId="0" borderId="72" xfId="0" applyNumberFormat="1" applyFont="1" applyBorder="1" applyAlignment="1">
      <alignment horizontal="center" vertical="center"/>
    </xf>
    <xf numFmtId="0" fontId="5" fillId="0" borderId="8" xfId="0" applyFont="1" applyBorder="1" applyAlignment="1">
      <alignment horizontal="left" vertical="center" indent="1"/>
    </xf>
    <xf numFmtId="0" fontId="5" fillId="0" borderId="0" xfId="0" applyFont="1" applyAlignment="1">
      <alignment horizontal="left" vertical="center" indent="1"/>
    </xf>
    <xf numFmtId="0" fontId="6" fillId="0" borderId="0" xfId="0" applyFont="1" applyAlignment="1">
      <alignment horizontal="center" vertical="center"/>
    </xf>
    <xf numFmtId="0" fontId="6" fillId="0" borderId="9" xfId="0" applyFont="1" applyBorder="1" applyAlignment="1">
      <alignment horizontal="left" vertical="center" indent="1"/>
    </xf>
    <xf numFmtId="0" fontId="6" fillId="0" borderId="10" xfId="0" applyFont="1" applyBorder="1" applyAlignment="1">
      <alignment horizontal="left" vertical="center" indent="1"/>
    </xf>
    <xf numFmtId="0" fontId="6" fillId="0" borderId="8" xfId="0" applyFont="1" applyBorder="1" applyAlignment="1">
      <alignment horizontal="left" vertical="center" indent="1"/>
    </xf>
    <xf numFmtId="0" fontId="6" fillId="0" borderId="12" xfId="0" applyFont="1" applyBorder="1" applyAlignment="1">
      <alignment horizontal="left" vertical="center" indent="1"/>
    </xf>
    <xf numFmtId="0" fontId="6" fillId="0" borderId="13" xfId="0" applyFont="1" applyBorder="1" applyAlignment="1">
      <alignment horizontal="left" vertical="center" indent="1"/>
    </xf>
    <xf numFmtId="0" fontId="6" fillId="0" borderId="16" xfId="0" applyFont="1" applyBorder="1" applyAlignment="1">
      <alignment horizontal="left" vertical="center" indent="1"/>
    </xf>
    <xf numFmtId="0" fontId="6" fillId="0" borderId="17" xfId="0" applyFont="1" applyBorder="1" applyAlignment="1">
      <alignment horizontal="left" vertical="center" indent="1"/>
    </xf>
    <xf numFmtId="0" fontId="6" fillId="0" borderId="18" xfId="0" applyFont="1" applyBorder="1" applyAlignment="1">
      <alignment horizontal="left" vertical="center" indent="1"/>
    </xf>
    <xf numFmtId="0" fontId="6" fillId="0" borderId="8" xfId="0" applyFont="1" applyBorder="1" applyAlignment="1">
      <alignment horizontal="center" vertical="center"/>
    </xf>
    <xf numFmtId="0" fontId="6" fillId="0" borderId="21" xfId="0" applyFont="1" applyBorder="1" applyAlignment="1">
      <alignment horizontal="left" vertical="center" indent="1"/>
    </xf>
    <xf numFmtId="0" fontId="6" fillId="0" borderId="22" xfId="0" applyFont="1" applyBorder="1" applyAlignment="1">
      <alignment horizontal="left" vertical="center" indent="1"/>
    </xf>
    <xf numFmtId="0" fontId="6" fillId="0" borderId="23" xfId="0" applyFont="1" applyBorder="1" applyAlignment="1">
      <alignment horizontal="center" vertical="center"/>
    </xf>
    <xf numFmtId="0" fontId="6" fillId="0" borderId="24" xfId="0" applyFont="1" applyBorder="1" applyAlignment="1">
      <alignment horizontal="left" vertical="center" indent="1"/>
    </xf>
    <xf numFmtId="0" fontId="6" fillId="0" borderId="25" xfId="0" applyFont="1" applyBorder="1" applyAlignment="1">
      <alignment horizontal="left" vertical="center" indent="1"/>
    </xf>
    <xf numFmtId="0" fontId="6" fillId="0" borderId="4" xfId="0" applyFont="1" applyBorder="1" applyAlignment="1">
      <alignment horizontal="center" vertical="center"/>
    </xf>
    <xf numFmtId="0" fontId="6" fillId="0" borderId="30" xfId="0" applyFont="1" applyBorder="1" applyAlignment="1">
      <alignment horizontal="left" vertical="center" indent="1"/>
    </xf>
    <xf numFmtId="0" fontId="6" fillId="0" borderId="31" xfId="0" applyFont="1" applyBorder="1" applyAlignment="1">
      <alignment horizontal="left" vertical="center" indent="1"/>
    </xf>
    <xf numFmtId="0" fontId="6" fillId="0" borderId="33" xfId="0" applyFont="1" applyBorder="1" applyAlignment="1">
      <alignment horizontal="left" vertical="center" indent="1"/>
    </xf>
    <xf numFmtId="0" fontId="6" fillId="0" borderId="17" xfId="0" quotePrefix="1" applyFont="1" applyBorder="1" applyAlignment="1">
      <alignment horizontal="left" vertical="center" wrapText="1" indent="1"/>
    </xf>
    <xf numFmtId="0" fontId="6" fillId="0" borderId="13" xfId="0" applyFont="1" applyBorder="1" applyAlignment="1">
      <alignment horizontal="left" vertical="center" wrapText="1" indent="1"/>
    </xf>
    <xf numFmtId="0" fontId="6" fillId="0" borderId="34" xfId="0" applyFont="1" applyBorder="1" applyAlignment="1">
      <alignment horizontal="left" vertical="center" indent="1"/>
    </xf>
    <xf numFmtId="0" fontId="6" fillId="0" borderId="0" xfId="0" applyFont="1" applyAlignment="1">
      <alignment horizontal="center" vertical="center" wrapText="1"/>
    </xf>
    <xf numFmtId="0" fontId="6" fillId="0" borderId="17" xfId="0" applyFont="1" applyBorder="1" applyAlignment="1">
      <alignment horizontal="left" vertical="center" wrapText="1" indent="1"/>
    </xf>
    <xf numFmtId="0" fontId="6" fillId="0" borderId="23" xfId="0" applyFont="1" applyBorder="1" applyAlignment="1">
      <alignment horizontal="center" vertical="center" wrapText="1"/>
    </xf>
    <xf numFmtId="0" fontId="6" fillId="0" borderId="25" xfId="0" applyFont="1" applyBorder="1" applyAlignment="1">
      <alignment horizontal="left" vertical="center" wrapText="1" indent="1"/>
    </xf>
    <xf numFmtId="0" fontId="5" fillId="0" borderId="35" xfId="0" applyFont="1" applyBorder="1" applyAlignment="1">
      <alignment horizontal="left" vertical="center" wrapText="1" indent="1"/>
    </xf>
    <xf numFmtId="0" fontId="6" fillId="0" borderId="37" xfId="0" applyFont="1" applyBorder="1" applyAlignment="1">
      <alignment horizontal="left" vertical="center" indent="1"/>
    </xf>
    <xf numFmtId="0" fontId="6" fillId="0" borderId="38" xfId="0" applyFont="1" applyBorder="1" applyAlignment="1">
      <alignment horizontal="left" vertical="center" indent="1"/>
    </xf>
    <xf numFmtId="0" fontId="6" fillId="0" borderId="31" xfId="0" applyFont="1" applyBorder="1" applyAlignment="1">
      <alignment horizontal="center" vertical="center" wrapText="1"/>
    </xf>
    <xf numFmtId="0" fontId="6" fillId="0" borderId="39" xfId="0" applyFont="1" applyBorder="1" applyAlignment="1">
      <alignment horizontal="left" vertical="center" indent="1"/>
    </xf>
    <xf numFmtId="0" fontId="6" fillId="0" borderId="40" xfId="0" applyFont="1" applyBorder="1" applyAlignment="1">
      <alignment horizontal="left" vertical="center" indent="1"/>
    </xf>
    <xf numFmtId="0" fontId="6" fillId="0" borderId="41" xfId="0" applyFont="1" applyBorder="1" applyAlignment="1">
      <alignment horizontal="left" vertical="center" indent="1"/>
    </xf>
    <xf numFmtId="0" fontId="6" fillId="0" borderId="31" xfId="0" applyFont="1" applyBorder="1" applyAlignment="1">
      <alignment horizontal="center" vertical="center"/>
    </xf>
    <xf numFmtId="0" fontId="6" fillId="0" borderId="43" xfId="0" applyFont="1" applyBorder="1" applyAlignment="1">
      <alignment horizontal="left" vertical="center" indent="1"/>
    </xf>
    <xf numFmtId="0" fontId="6" fillId="0" borderId="44" xfId="0" applyFont="1" applyBorder="1" applyAlignment="1">
      <alignment horizontal="left" vertical="center" indent="1"/>
    </xf>
    <xf numFmtId="0" fontId="6" fillId="0" borderId="45" xfId="0" applyFont="1" applyBorder="1" applyAlignment="1">
      <alignment horizontal="left" vertical="center" indent="1"/>
    </xf>
    <xf numFmtId="0" fontId="6" fillId="0" borderId="48" xfId="0" applyFont="1" applyBorder="1" applyAlignment="1">
      <alignment horizontal="left" vertical="center" indent="1"/>
    </xf>
    <xf numFmtId="0" fontId="6" fillId="0" borderId="49" xfId="0" applyFont="1" applyBorder="1" applyAlignment="1">
      <alignment horizontal="left" vertical="center" indent="1"/>
    </xf>
    <xf numFmtId="0" fontId="6" fillId="0" borderId="50" xfId="0" applyFont="1" applyBorder="1" applyAlignment="1">
      <alignment horizontal="left" vertical="center" indent="1"/>
    </xf>
    <xf numFmtId="0" fontId="5" fillId="0" borderId="35" xfId="0" applyFont="1" applyBorder="1" applyAlignment="1">
      <alignment horizontal="left" vertical="center" indent="1"/>
    </xf>
    <xf numFmtId="0" fontId="6" fillId="0" borderId="51" xfId="0" applyFont="1" applyBorder="1" applyAlignment="1">
      <alignment horizontal="left" vertical="center" wrapText="1" indent="1"/>
    </xf>
    <xf numFmtId="0" fontId="6" fillId="0" borderId="21" xfId="0" applyFont="1" applyBorder="1" applyAlignment="1">
      <alignment horizontal="left" vertical="center" wrapText="1" indent="1"/>
    </xf>
    <xf numFmtId="0" fontId="6" fillId="0" borderId="52" xfId="0" applyFont="1" applyBorder="1" applyAlignment="1">
      <alignment horizontal="left" vertical="center" indent="1"/>
    </xf>
    <xf numFmtId="0" fontId="6" fillId="0" borderId="53" xfId="0" applyFont="1" applyBorder="1" applyAlignment="1">
      <alignment horizontal="center" vertical="center"/>
    </xf>
    <xf numFmtId="0" fontId="6" fillId="0" borderId="35" xfId="0" applyFont="1" applyBorder="1" applyAlignment="1">
      <alignment horizontal="left" vertical="center" indent="1"/>
    </xf>
    <xf numFmtId="0" fontId="6" fillId="0" borderId="55" xfId="0" applyFont="1" applyBorder="1" applyAlignment="1">
      <alignment horizontal="left" vertical="center" indent="1"/>
    </xf>
    <xf numFmtId="0" fontId="6" fillId="0" borderId="56" xfId="0" applyFont="1" applyBorder="1" applyAlignment="1">
      <alignment horizontal="left" vertical="center" indent="1"/>
    </xf>
    <xf numFmtId="0" fontId="6" fillId="0" borderId="57" xfId="0" applyFont="1" applyBorder="1" applyAlignment="1">
      <alignment horizontal="left" vertical="center" indent="1"/>
    </xf>
    <xf numFmtId="0" fontId="5" fillId="0" borderId="123" xfId="0" applyFont="1" applyBorder="1" applyAlignment="1">
      <alignment horizontal="left" vertical="center" indent="1"/>
    </xf>
    <xf numFmtId="0" fontId="6" fillId="0" borderId="58" xfId="0" applyFont="1" applyBorder="1" applyAlignment="1">
      <alignment horizontal="left" vertical="center" indent="1"/>
    </xf>
    <xf numFmtId="0" fontId="6" fillId="0" borderId="59" xfId="0" applyFont="1" applyBorder="1" applyAlignment="1">
      <alignment vertical="center"/>
    </xf>
    <xf numFmtId="0" fontId="6" fillId="0" borderId="60" xfId="0" applyFont="1" applyBorder="1" applyAlignment="1">
      <alignment horizontal="left" vertical="center" indent="1"/>
    </xf>
    <xf numFmtId="0" fontId="6" fillId="0" borderId="61" xfId="0" applyFont="1" applyBorder="1" applyAlignment="1">
      <alignment vertical="center"/>
    </xf>
    <xf numFmtId="0" fontId="6" fillId="0" borderId="62" xfId="0" applyFont="1" applyBorder="1" applyAlignment="1">
      <alignment vertical="center"/>
    </xf>
    <xf numFmtId="0" fontId="6" fillId="0" borderId="63" xfId="0" applyFont="1" applyBorder="1" applyAlignment="1">
      <alignment horizontal="left" vertical="center" indent="1"/>
    </xf>
    <xf numFmtId="0" fontId="6" fillId="0" borderId="64" xfId="0" applyFont="1" applyBorder="1" applyAlignment="1">
      <alignment vertical="center"/>
    </xf>
    <xf numFmtId="0" fontId="6" fillId="0" borderId="8" xfId="0" applyFont="1" applyBorder="1" applyAlignment="1">
      <alignment vertical="center" wrapText="1"/>
    </xf>
    <xf numFmtId="0" fontId="6" fillId="0" borderId="65" xfId="0" applyFont="1" applyBorder="1" applyAlignment="1">
      <alignment horizontal="left" vertical="center" indent="1"/>
    </xf>
    <xf numFmtId="0" fontId="6" fillId="0" borderId="6" xfId="0" applyFont="1" applyBorder="1" applyAlignment="1">
      <alignment horizontal="left" vertical="center" indent="1"/>
    </xf>
    <xf numFmtId="0" fontId="6" fillId="0" borderId="66" xfId="0" applyFont="1" applyBorder="1" applyAlignment="1">
      <alignment horizontal="left" vertical="center" indent="1"/>
    </xf>
    <xf numFmtId="0" fontId="6" fillId="0" borderId="67" xfId="0" applyFont="1" applyBorder="1" applyAlignment="1">
      <alignment horizontal="left" vertical="center" indent="1"/>
    </xf>
    <xf numFmtId="0" fontId="5" fillId="0" borderId="68" xfId="0" applyFont="1" applyBorder="1" applyAlignment="1">
      <alignment vertical="center"/>
    </xf>
    <xf numFmtId="0" fontId="6" fillId="0" borderId="69" xfId="0" applyFont="1" applyBorder="1" applyAlignment="1">
      <alignment vertical="center"/>
    </xf>
    <xf numFmtId="2" fontId="0" fillId="0" borderId="0" xfId="0" applyNumberFormat="1" applyAlignment="1">
      <alignment horizontal="center"/>
    </xf>
    <xf numFmtId="0" fontId="5" fillId="0" borderId="70" xfId="0" applyFont="1" applyBorder="1" applyAlignment="1">
      <alignment vertical="center"/>
    </xf>
    <xf numFmtId="2" fontId="14" fillId="0" borderId="71" xfId="0" applyNumberFormat="1" applyFont="1" applyBorder="1" applyAlignment="1">
      <alignment horizontal="center"/>
    </xf>
    <xf numFmtId="165" fontId="28" fillId="0" borderId="95" xfId="5" applyNumberFormat="1" applyFont="1" applyFill="1" applyBorder="1" applyProtection="1">
      <protection locked="0"/>
    </xf>
    <xf numFmtId="0" fontId="27" fillId="0" borderId="0" xfId="3" applyFont="1" applyAlignment="1" applyProtection="1">
      <alignment horizontal="left"/>
      <protection locked="0"/>
    </xf>
    <xf numFmtId="0" fontId="27" fillId="5" borderId="91" xfId="3" applyFont="1" applyFill="1" applyBorder="1" applyAlignment="1" applyProtection="1">
      <alignment horizontal="left" vertical="center"/>
      <protection locked="0"/>
    </xf>
    <xf numFmtId="0" fontId="24" fillId="0" borderId="75" xfId="3" applyFont="1" applyBorder="1" applyAlignment="1">
      <alignment horizontal="left"/>
    </xf>
    <xf numFmtId="0" fontId="24" fillId="0" borderId="77" xfId="3" applyFont="1" applyBorder="1" applyAlignment="1">
      <alignment horizontal="left"/>
    </xf>
    <xf numFmtId="167" fontId="18" fillId="0" borderId="75" xfId="3" quotePrefix="1" applyNumberFormat="1" applyFont="1" applyBorder="1" applyAlignment="1">
      <alignment horizontal="left"/>
    </xf>
    <xf numFmtId="167" fontId="18" fillId="0" borderId="76" xfId="3" applyNumberFormat="1" applyFont="1" applyBorder="1" applyAlignment="1">
      <alignment horizontal="left"/>
    </xf>
    <xf numFmtId="0" fontId="18" fillId="0" borderId="75" xfId="3" applyFont="1" applyBorder="1" applyAlignment="1">
      <alignment horizontal="left"/>
    </xf>
    <xf numFmtId="0" fontId="18" fillId="0" borderId="77" xfId="3" applyFont="1" applyBorder="1" applyAlignment="1">
      <alignment horizontal="left"/>
    </xf>
    <xf numFmtId="0" fontId="18" fillId="0" borderId="76" xfId="3" applyFont="1" applyBorder="1" applyAlignment="1">
      <alignment horizontal="left"/>
    </xf>
    <xf numFmtId="0" fontId="19" fillId="0" borderId="81" xfId="3" applyFont="1" applyBorder="1" applyAlignment="1">
      <alignment horizontal="left"/>
    </xf>
    <xf numFmtId="0" fontId="19" fillId="0" borderId="82" xfId="3" applyFont="1" applyBorder="1" applyAlignment="1">
      <alignment horizontal="left"/>
    </xf>
    <xf numFmtId="0" fontId="19" fillId="0" borderId="83" xfId="3" applyFont="1" applyBorder="1" applyAlignment="1">
      <alignment horizontal="left"/>
    </xf>
    <xf numFmtId="167" fontId="18" fillId="0" borderId="84" xfId="3" quotePrefix="1" applyNumberFormat="1" applyFont="1" applyBorder="1" applyAlignment="1">
      <alignment horizontal="left"/>
    </xf>
    <xf numFmtId="167" fontId="18" fillId="0" borderId="85" xfId="3" applyNumberFormat="1" applyFont="1" applyBorder="1" applyAlignment="1">
      <alignment horizontal="left"/>
    </xf>
    <xf numFmtId="0" fontId="22" fillId="0" borderId="75" xfId="4" applyFont="1" applyBorder="1" applyAlignment="1">
      <alignment horizontal="left"/>
    </xf>
    <xf numFmtId="0" fontId="23" fillId="0" borderId="77" xfId="3" applyFont="1" applyBorder="1" applyAlignment="1">
      <alignment horizontal="left"/>
    </xf>
    <xf numFmtId="0" fontId="23" fillId="0" borderId="76" xfId="3" applyFont="1" applyBorder="1" applyAlignment="1">
      <alignment horizontal="left"/>
    </xf>
    <xf numFmtId="0" fontId="36" fillId="0" borderId="91" xfId="3" applyFont="1" applyBorder="1" applyAlignment="1">
      <alignment horizontal="left" wrapText="1"/>
    </xf>
    <xf numFmtId="0" fontId="36" fillId="0" borderId="0" xfId="3" applyFont="1" applyAlignment="1">
      <alignment horizontal="left" wrapText="1"/>
    </xf>
    <xf numFmtId="0" fontId="36" fillId="0" borderId="94" xfId="3" applyFont="1" applyBorder="1" applyAlignment="1">
      <alignment horizontal="left" wrapText="1"/>
    </xf>
    <xf numFmtId="0" fontId="24" fillId="0" borderId="87" xfId="3" applyFont="1" applyBorder="1" applyAlignment="1">
      <alignment horizontal="left"/>
    </xf>
    <xf numFmtId="0" fontId="25" fillId="0" borderId="75" xfId="4" applyFont="1" applyBorder="1" applyAlignment="1">
      <alignment horizontal="left"/>
    </xf>
    <xf numFmtId="0" fontId="24" fillId="0" borderId="76" xfId="3" applyFont="1" applyBorder="1" applyAlignment="1">
      <alignment horizontal="left"/>
    </xf>
    <xf numFmtId="0" fontId="31" fillId="0" borderId="100" xfId="3" applyFont="1" applyBorder="1" applyAlignment="1">
      <alignment horizontal="center"/>
    </xf>
    <xf numFmtId="0" fontId="31" fillId="0" borderId="101" xfId="3" applyFont="1" applyBorder="1" applyAlignment="1">
      <alignment horizontal="center"/>
    </xf>
    <xf numFmtId="167" fontId="31" fillId="0" borderId="100" xfId="3" applyNumberFormat="1" applyFont="1" applyBorder="1" applyAlignment="1">
      <alignment horizontal="center"/>
    </xf>
    <xf numFmtId="167" fontId="31" fillId="0" borderId="101" xfId="3" applyNumberFormat="1" applyFont="1" applyBorder="1" applyAlignment="1">
      <alignment horizontal="center"/>
    </xf>
    <xf numFmtId="0" fontId="13" fillId="0" borderId="102" xfId="3" applyBorder="1" applyAlignment="1">
      <alignment horizontal="center"/>
    </xf>
    <xf numFmtId="0" fontId="13" fillId="0" borderId="103" xfId="3" applyBorder="1" applyAlignment="1">
      <alignment horizontal="center"/>
    </xf>
    <xf numFmtId="0" fontId="13" fillId="0" borderId="104" xfId="3" applyBorder="1" applyAlignment="1">
      <alignment horizontal="center"/>
    </xf>
    <xf numFmtId="0" fontId="13" fillId="0" borderId="105" xfId="3" applyBorder="1" applyAlignment="1">
      <alignment horizontal="center"/>
    </xf>
    <xf numFmtId="0" fontId="13" fillId="0" borderId="106" xfId="3" applyBorder="1" applyAlignment="1">
      <alignment horizontal="center"/>
    </xf>
    <xf numFmtId="0" fontId="13" fillId="0" borderId="107" xfId="3" applyBorder="1" applyAlignment="1">
      <alignment horizontal="center"/>
    </xf>
    <xf numFmtId="0" fontId="36" fillId="0" borderId="96" xfId="3" applyFont="1" applyBorder="1" applyAlignment="1">
      <alignment horizontal="left" wrapText="1"/>
    </xf>
    <xf numFmtId="0" fontId="36" fillId="0" borderId="99" xfId="3" applyFont="1" applyBorder="1" applyAlignment="1">
      <alignment horizontal="left" wrapText="1"/>
    </xf>
    <xf numFmtId="0" fontId="36" fillId="0" borderId="97" xfId="3" applyFont="1" applyBorder="1" applyAlignment="1">
      <alignment horizontal="left" wrapText="1"/>
    </xf>
    <xf numFmtId="0" fontId="6" fillId="0" borderId="8" xfId="0" applyFont="1" applyBorder="1" applyAlignment="1">
      <alignment horizontal="center" vertical="center" wrapText="1"/>
    </xf>
    <xf numFmtId="0" fontId="3" fillId="0" borderId="0" xfId="0" applyFont="1" applyAlignment="1" applyProtection="1">
      <alignment horizontal="left"/>
      <protection locked="0"/>
    </xf>
    <xf numFmtId="0" fontId="5" fillId="0" borderId="35" xfId="0" applyFont="1" applyBorder="1" applyAlignment="1">
      <alignment horizontal="center" vertical="center" wrapText="1"/>
    </xf>
    <xf numFmtId="0" fontId="5" fillId="0" borderId="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2" xfId="0" applyFont="1" applyBorder="1" applyAlignment="1">
      <alignment horizontal="center" vertical="center" wrapText="1"/>
    </xf>
    <xf numFmtId="0" fontId="9" fillId="0" borderId="22" xfId="0" applyFont="1" applyBorder="1" applyAlignment="1">
      <alignment horizontal="center" vertical="center" wrapText="1"/>
    </xf>
    <xf numFmtId="0" fontId="35" fillId="0" borderId="113" xfId="0" applyFont="1" applyBorder="1" applyAlignment="1">
      <alignment horizontal="left" wrapText="1"/>
    </xf>
    <xf numFmtId="0" fontId="35" fillId="0" borderId="0" xfId="0" applyFont="1" applyAlignment="1">
      <alignment horizontal="left" wrapText="1"/>
    </xf>
    <xf numFmtId="0" fontId="35" fillId="0" borderId="114" xfId="0" applyFont="1" applyBorder="1" applyAlignment="1">
      <alignment horizontal="left" wrapText="1"/>
    </xf>
    <xf numFmtId="0" fontId="37" fillId="0" borderId="108" xfId="3" applyFont="1" applyBorder="1" applyAlignment="1">
      <alignment horizontal="center" vertical="center"/>
    </xf>
    <xf numFmtId="0" fontId="37" fillId="0" borderId="112" xfId="3" applyFont="1" applyBorder="1" applyAlignment="1">
      <alignment horizontal="center" vertical="center"/>
    </xf>
    <xf numFmtId="0" fontId="37" fillId="0" borderId="115" xfId="3" applyFont="1" applyBorder="1" applyAlignment="1">
      <alignment horizontal="center" vertical="center"/>
    </xf>
  </cellXfs>
  <cellStyles count="6">
    <cellStyle name="Currency" xfId="1" builtinId="4"/>
    <cellStyle name="Currency 2" xfId="5" xr:uid="{00000000-0005-0000-0000-000001000000}"/>
    <cellStyle name="Heading 1" xfId="2" builtinId="16"/>
    <cellStyle name="Hyperlink" xfId="4" builtinId="8"/>
    <cellStyle name="Normal" xfId="0" builtinId="0"/>
    <cellStyle name="Normal 2" xfId="3" xr:uid="{00000000-0005-0000-0000-000005000000}"/>
  </cellStyles>
  <dxfs count="10">
    <dxf>
      <font>
        <strike val="0"/>
        <outline val="0"/>
        <shadow val="0"/>
        <u val="none"/>
        <vertAlign val="baseline"/>
        <color auto="1"/>
      </font>
      <fill>
        <patternFill patternType="none">
          <fgColor indexed="64"/>
          <bgColor indexed="65"/>
        </patternFill>
      </fill>
      <alignment horizontal="center" vertical="center" textRotation="0" wrapText="0" indent="0" justifyLastLine="0" shrinkToFit="0" readingOrder="0"/>
      <border diagonalUp="0" diagonalDown="0" outline="0">
        <left style="thin">
          <color theme="2" tint="-0.499984740745262"/>
        </left>
        <right/>
        <top style="thin">
          <color auto="1"/>
        </top>
        <bottom style="thin">
          <color auto="1"/>
        </bottom>
      </border>
      <protection locked="0" hidden="0"/>
    </dxf>
    <dxf>
      <font>
        <b val="0"/>
        <i val="0"/>
        <strike val="0"/>
        <condense val="0"/>
        <extend val="0"/>
        <outline val="0"/>
        <shadow val="0"/>
        <u val="none"/>
        <vertAlign val="baseline"/>
        <sz val="10"/>
        <color auto="1"/>
        <name val="Corbel"/>
        <scheme val="none"/>
      </font>
      <numFmt numFmtId="165" formatCode="&quot;$&quot;#,##0.00"/>
      <fill>
        <patternFill patternType="none">
          <fgColor indexed="64"/>
          <bgColor indexed="65"/>
        </patternFill>
      </fill>
      <alignment horizontal="center" vertical="center" textRotation="0" wrapText="0" indent="0" justifyLastLine="0" shrinkToFit="0" readingOrder="0"/>
      <border diagonalUp="0" diagonalDown="0">
        <left style="thin">
          <color theme="2" tint="-0.499984740745262"/>
        </left>
        <right style="thin">
          <color theme="2" tint="-0.499984740745262"/>
        </right>
        <top/>
        <bottom/>
        <vertical/>
        <horizontal/>
      </border>
      <protection locked="1" hidden="0"/>
    </dxf>
    <dxf>
      <font>
        <b val="0"/>
        <i val="0"/>
        <strike val="0"/>
        <condense val="0"/>
        <extend val="0"/>
        <outline val="0"/>
        <shadow val="0"/>
        <u val="none"/>
        <vertAlign val="baseline"/>
        <sz val="10"/>
        <color auto="1"/>
        <name val="Corbel"/>
        <scheme val="none"/>
      </font>
      <numFmt numFmtId="2" formatCode="0.00"/>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auto="1"/>
        <name val="Corbel"/>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2" tint="-0.499984740745262"/>
        </left>
        <right style="thin">
          <color theme="2" tint="-0.499984740745262"/>
        </right>
        <top/>
        <bottom/>
        <vertical/>
        <horizontal/>
      </border>
      <protection locked="0" hidden="0"/>
    </dxf>
    <dxf>
      <font>
        <strike val="0"/>
        <outline val="0"/>
        <shadow val="0"/>
        <u val="none"/>
        <vertAlign val="baseline"/>
        <sz val="10"/>
        <color auto="1"/>
        <name val="Corbel"/>
        <scheme val="none"/>
      </font>
      <alignment horizontal="left" vertical="center" textRotation="0" wrapText="0" indent="1" justifyLastLine="0" shrinkToFit="0" readingOrder="0"/>
      <border diagonalUp="0" diagonalDown="0">
        <left style="thin">
          <color theme="0" tint="-0.499984740745262"/>
        </left>
        <right/>
        <top style="thin">
          <color auto="1"/>
        </top>
        <bottom style="thin">
          <color auto="1"/>
        </bottom>
        <vertical/>
        <horizontal style="thin">
          <color auto="1"/>
        </horizontal>
      </border>
      <protection locked="1" hidden="0"/>
    </dxf>
    <dxf>
      <font>
        <strike val="0"/>
        <outline val="0"/>
        <shadow val="0"/>
        <u val="none"/>
        <vertAlign val="baseline"/>
        <sz val="10"/>
        <color auto="1"/>
        <name val="Corbel"/>
        <scheme val="none"/>
      </font>
      <alignment horizontal="left" vertical="center" textRotation="0" wrapText="0" indent="1" justifyLastLine="0" shrinkToFit="0" readingOrder="0"/>
      <protection locked="1" hidden="0"/>
    </dxf>
    <dxf>
      <font>
        <strike val="0"/>
        <outline val="0"/>
        <shadow val="0"/>
        <u val="none"/>
        <vertAlign val="baseline"/>
        <color auto="1"/>
      </font>
      <protection locked="0" hidden="0"/>
    </dxf>
    <dxf>
      <font>
        <strike val="0"/>
        <outline val="0"/>
        <shadow val="0"/>
        <u val="none"/>
        <vertAlign val="baseline"/>
        <color auto="1"/>
      </font>
      <fill>
        <patternFill patternType="solid">
          <fgColor indexed="64"/>
          <bgColor theme="2" tint="-0.34998626667073579"/>
        </patternFill>
      </fill>
      <alignment horizontal="center" textRotation="0" indent="0" justifyLastLine="0" shrinkToFit="0" readingOrder="0"/>
      <protection locked="0" hidden="0"/>
    </dxf>
    <dxf>
      <font>
        <sz val="20"/>
        <color theme="0"/>
        <name val="Calibri Light"/>
        <scheme val="major"/>
      </font>
      <fill>
        <patternFill>
          <bgColor theme="4"/>
        </patternFill>
      </fill>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s>
  <tableStyles count="1" defaultTableStyle="TableStyleMedium2" defaultPivotStyle="PivotStyleLight16">
    <tableStyle name="Vacation Items Checklist" pivot="0" table="0" count="10" xr9:uid="{00000000-0011-0000-FFFF-FFFF00000000}">
      <tableStyleElement type="wholeTable" dxfId="9"/>
      <tableStyleElement type="headerRow" dxfId="8"/>
    </tableStyle>
  </tableStyles>
  <extLst>
    <ext xmlns:x14="http://schemas.microsoft.com/office/spreadsheetml/2009/9/main" uri="{46F421CA-312F-682f-3DD2-61675219B42D}">
      <x14:dxfs count="8">
        <dxf>
          <font>
            <color theme="1" tint="0.499984740745262"/>
          </font>
          <fill>
            <patternFill patternType="solid">
              <fgColor auto="1"/>
              <bgColor theme="0" tint="-4.9989318521683403E-2"/>
            </patternFill>
          </fill>
          <border diagonalUp="0" diagonalDown="0">
            <left/>
            <right/>
            <top/>
            <bottom/>
            <vertical/>
            <horizontal/>
          </border>
        </dxf>
        <dxf>
          <font>
            <color theme="1" tint="0.499984740745262"/>
          </font>
          <fill>
            <patternFill patternType="solid">
              <fgColor auto="1"/>
              <bgColor theme="0" tint="-4.9989318521683403E-2"/>
            </patternFill>
          </fill>
          <border diagonalUp="0" diagonalDown="0">
            <left/>
            <right/>
            <top/>
            <bottom/>
            <vertical/>
            <horizontal/>
          </border>
        </dxf>
        <dxf>
          <font>
            <color theme="0"/>
          </font>
          <fill>
            <patternFill patternType="solid">
              <fgColor auto="1"/>
              <bgColor theme="5" tint="0.59996337778862885"/>
            </patternFill>
          </fill>
          <border diagonalUp="0" diagonalDown="0">
            <left/>
            <right/>
            <top/>
            <bottom/>
            <vertical/>
            <horizontal/>
          </border>
        </dxf>
        <dxf>
          <font>
            <color theme="0"/>
          </font>
          <fill>
            <patternFill patternType="solid">
              <fgColor auto="1"/>
              <bgColor theme="5" tint="0.59996337778862885"/>
            </patternFill>
          </fill>
          <border diagonalUp="0" diagonalDown="0">
            <left/>
            <right/>
            <top/>
            <bottom/>
            <vertical/>
            <horizontal/>
          </border>
        </dxf>
        <dxf>
          <font>
            <color theme="1" tint="0.499984740745262"/>
          </font>
          <fill>
            <patternFill patternType="solid">
              <fgColor theme="4" tint="0.59999389629810485"/>
              <bgColor theme="0" tint="-4.9989318521683403E-2"/>
            </patternFill>
          </fill>
          <border diagonalUp="0" diagonalDown="0">
            <left/>
            <right/>
            <top/>
            <bottom/>
            <vertical/>
            <horizontal/>
          </border>
        </dxf>
        <dxf>
          <font>
            <color theme="0"/>
          </font>
          <fill>
            <patternFill patternType="solid">
              <fgColor theme="4"/>
              <bgColor theme="5"/>
            </patternFill>
          </fill>
          <border diagonalUp="0" diagonalDown="0">
            <left/>
            <right/>
            <top/>
            <bottom/>
            <vertical/>
            <horizontal/>
          </border>
        </dxf>
        <dxf>
          <font>
            <color theme="1" tint="0.499984740745262"/>
          </font>
          <fill>
            <patternFill patternType="solid">
              <fgColor rgb="FFDFDFDF"/>
              <bgColor theme="0" tint="-4.9989318521683403E-2"/>
            </patternFill>
          </fill>
          <border>
            <left style="thin">
              <color rgb="FFDFDFDF"/>
            </left>
            <right style="thin">
              <color rgb="FFDFDFDF"/>
            </right>
            <top style="thin">
              <color rgb="FFDFDFDF"/>
            </top>
            <bottom style="thin">
              <color rgb="FFDFDFDF"/>
            </bottom>
            <vertical/>
            <horizontal/>
          </border>
        </dxf>
        <dxf>
          <font>
            <color theme="5"/>
          </font>
          <fill>
            <patternFill patternType="solid">
              <fgColor rgb="FFC0C0C0"/>
              <bgColor theme="0"/>
            </patternFill>
          </fill>
          <border diagonalUp="0" diagonalDown="0">
            <left style="thin">
              <color theme="5"/>
            </left>
            <right style="thin">
              <color theme="5"/>
            </right>
            <top style="thin">
              <color theme="5"/>
            </top>
            <bottom style="thin">
              <color theme="5"/>
            </bottom>
            <vertical/>
            <horizontal/>
          </border>
        </dxf>
      </x14:dxfs>
    </ext>
    <ext xmlns:x14="http://schemas.microsoft.com/office/spreadsheetml/2009/9/main" uri="{EB79DEF2-80B8-43e5-95BD-54CBDDF9020C}">
      <x14:slicerStyles defaultSlicerStyle="SlicerStyleLight1">
        <x14:slicerStyle name="Vacation Items Checklist">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1.png"/><Relationship Id="rId1" Type="http://schemas.openxmlformats.org/officeDocument/2006/relationships/image" Target="../media/image5.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1</xdr:col>
      <xdr:colOff>55541</xdr:colOff>
      <xdr:row>0</xdr:row>
      <xdr:rowOff>318879</xdr:rowOff>
    </xdr:from>
    <xdr:to>
      <xdr:col>4</xdr:col>
      <xdr:colOff>861807</xdr:colOff>
      <xdr:row>0</xdr:row>
      <xdr:rowOff>1257300</xdr:rowOff>
    </xdr:to>
    <xdr:grpSp>
      <xdr:nvGrpSpPr>
        <xdr:cNvPr id="3" name="Vacation Items Checklist" descr="&quot;&quot;" title="Vacation Items Checklist">
          <a:extLst>
            <a:ext uri="{FF2B5EF4-FFF2-40B4-BE49-F238E27FC236}">
              <a16:creationId xmlns:a16="http://schemas.microsoft.com/office/drawing/2014/main" id="{00000000-0008-0000-0000-000003000000}"/>
            </a:ext>
          </a:extLst>
        </xdr:cNvPr>
        <xdr:cNvGrpSpPr/>
      </xdr:nvGrpSpPr>
      <xdr:grpSpPr>
        <a:xfrm>
          <a:off x="277791" y="318879"/>
          <a:ext cx="7071599" cy="938421"/>
          <a:chOff x="3212565" y="-42602"/>
          <a:chExt cx="3700479" cy="930635"/>
        </a:xfrm>
      </xdr:grpSpPr>
      <xdr:pic>
        <xdr:nvPicPr>
          <xdr:cNvPr id="4" name="Picture 3" descr="&quot;&quot;" title="Vacation Items Checklist">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2565" y="103312"/>
            <a:ext cx="3541648" cy="784721"/>
          </a:xfrm>
          <a:prstGeom prst="rect">
            <a:avLst/>
          </a:prstGeom>
        </xdr:spPr>
      </xdr:pic>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3391372" y="-42602"/>
            <a:ext cx="3521672" cy="6419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ctr"/>
            <a:r>
              <a:rPr lang="en-US" sz="4000">
                <a:solidFill>
                  <a:schemeClr val="bg1">
                    <a:lumMod val="50000"/>
                  </a:schemeClr>
                </a:solidFill>
                <a:latin typeface="FrankRuehl" panose="020E0503060101010101" pitchFamily="34" charset="-79"/>
                <a:cs typeface="FrankRuehl" panose="020E0503060101010101" pitchFamily="34" charset="-79"/>
              </a:rPr>
              <a:t>WTP The Furniture Company</a:t>
            </a:r>
          </a:p>
        </xdr:txBody>
      </xdr:sp>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4254857" y="517303"/>
            <a:ext cx="1905000" cy="2289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ctr"/>
            <a:r>
              <a:rPr lang="en-US" sz="1800">
                <a:solidFill>
                  <a:schemeClr val="bg1">
                    <a:lumMod val="50000"/>
                  </a:schemeClr>
                </a:solidFill>
                <a:latin typeface="FrankRuehl" panose="020E0503060101010101" pitchFamily="34" charset="-79"/>
                <a:cs typeface="FrankRuehl" panose="020E0503060101010101" pitchFamily="34" charset="-79"/>
              </a:rPr>
              <a:t>Short Term Rental (STR)</a:t>
            </a:r>
          </a:p>
        </xdr:txBody>
      </xdr:sp>
    </xdr:grpSp>
    <xdr:clientData/>
  </xdr:twoCellAnchor>
  <xdr:twoCellAnchor editAs="oneCell">
    <xdr:from>
      <xdr:col>6</xdr:col>
      <xdr:colOff>66675</xdr:colOff>
      <xdr:row>7</xdr:row>
      <xdr:rowOff>17392</xdr:rowOff>
    </xdr:from>
    <xdr:to>
      <xdr:col>7</xdr:col>
      <xdr:colOff>83212</xdr:colOff>
      <xdr:row>12</xdr:row>
      <xdr:rowOff>242677</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850" t="32263" r="89923" b="26846"/>
        <a:stretch/>
      </xdr:blipFill>
      <xdr:spPr>
        <a:xfrm>
          <a:off x="9077325" y="2893942"/>
          <a:ext cx="359437" cy="1558785"/>
        </a:xfrm>
        <a:prstGeom prst="rect">
          <a:avLst/>
        </a:prstGeom>
      </xdr:spPr>
    </xdr:pic>
    <xdr:clientData/>
  </xdr:twoCellAnchor>
  <xdr:twoCellAnchor editAs="oneCell">
    <xdr:from>
      <xdr:col>4</xdr:col>
      <xdr:colOff>248478</xdr:colOff>
      <xdr:row>0</xdr:row>
      <xdr:rowOff>0</xdr:rowOff>
    </xdr:from>
    <xdr:to>
      <xdr:col>6</xdr:col>
      <xdr:colOff>331813</xdr:colOff>
      <xdr:row>2</xdr:row>
      <xdr:rowOff>140804</xdr:rowOff>
    </xdr:to>
    <xdr:pic>
      <xdr:nvPicPr>
        <xdr:cNvPr id="8" name="image1.png">
          <a:extLst>
            <a:ext uri="{FF2B5EF4-FFF2-40B4-BE49-F238E27FC236}">
              <a16:creationId xmlns:a16="http://schemas.microsoft.com/office/drawing/2014/main" id="{6AF612CC-9446-4733-BE44-20DF5A5618B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14432"/>
        <a:stretch>
          <a:fillRect/>
        </a:stretch>
      </xdr:blipFill>
      <xdr:spPr bwMode="auto">
        <a:xfrm>
          <a:off x="6725478" y="0"/>
          <a:ext cx="2617813" cy="1689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14654</xdr:colOff>
      <xdr:row>0</xdr:row>
      <xdr:rowOff>0</xdr:rowOff>
    </xdr:from>
    <xdr:to>
      <xdr:col>12</xdr:col>
      <xdr:colOff>124558</xdr:colOff>
      <xdr:row>2</xdr:row>
      <xdr:rowOff>72084</xdr:rowOff>
    </xdr:to>
    <xdr:pic>
      <xdr:nvPicPr>
        <xdr:cNvPr id="4" name="Picture 3">
          <a:extLst>
            <a:ext uri="{FF2B5EF4-FFF2-40B4-BE49-F238E27FC236}">
              <a16:creationId xmlns:a16="http://schemas.microsoft.com/office/drawing/2014/main" id="{E9F6BCFD-42C9-3C66-64A4-4F78AB5C47AA}"/>
            </a:ext>
          </a:extLst>
        </xdr:cNvPr>
        <xdr:cNvPicPr>
          <a:picLocks noChangeAspect="1"/>
        </xdr:cNvPicPr>
      </xdr:nvPicPr>
      <xdr:blipFill>
        <a:blip xmlns:r="http://schemas.openxmlformats.org/officeDocument/2006/relationships" r:embed="rId1"/>
        <a:stretch>
          <a:fillRect/>
        </a:stretch>
      </xdr:blipFill>
      <xdr:spPr>
        <a:xfrm>
          <a:off x="205154" y="0"/>
          <a:ext cx="7685942" cy="10172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254910</xdr:colOff>
      <xdr:row>0</xdr:row>
      <xdr:rowOff>0</xdr:rowOff>
    </xdr:from>
    <xdr:to>
      <xdr:col>6</xdr:col>
      <xdr:colOff>66674</xdr:colOff>
      <xdr:row>1</xdr:row>
      <xdr:rowOff>432789</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926" t="1565" r="1809" b="79496"/>
        <a:stretch/>
      </xdr:blipFill>
      <xdr:spPr>
        <a:xfrm>
          <a:off x="6436635" y="0"/>
          <a:ext cx="2164439" cy="1813914"/>
        </a:xfrm>
        <a:prstGeom prst="rect">
          <a:avLst/>
        </a:prstGeom>
      </xdr:spPr>
    </xdr:pic>
    <xdr:clientData/>
  </xdr:twoCellAnchor>
  <xdr:twoCellAnchor>
    <xdr:from>
      <xdr:col>1</xdr:col>
      <xdr:colOff>22410</xdr:colOff>
      <xdr:row>0</xdr:row>
      <xdr:rowOff>318879</xdr:rowOff>
    </xdr:from>
    <xdr:to>
      <xdr:col>4</xdr:col>
      <xdr:colOff>828676</xdr:colOff>
      <xdr:row>0</xdr:row>
      <xdr:rowOff>1257300</xdr:rowOff>
    </xdr:to>
    <xdr:grpSp>
      <xdr:nvGrpSpPr>
        <xdr:cNvPr id="3" name="Vacation Items Checklist" descr="&quot;&quot;" title="Vacation Items Checklist">
          <a:extLst>
            <a:ext uri="{FF2B5EF4-FFF2-40B4-BE49-F238E27FC236}">
              <a16:creationId xmlns:a16="http://schemas.microsoft.com/office/drawing/2014/main" id="{00000000-0008-0000-0200-000003000000}"/>
            </a:ext>
          </a:extLst>
        </xdr:cNvPr>
        <xdr:cNvGrpSpPr/>
      </xdr:nvGrpSpPr>
      <xdr:grpSpPr>
        <a:xfrm>
          <a:off x="246528" y="318879"/>
          <a:ext cx="6767795" cy="938421"/>
          <a:chOff x="3212565" y="-42602"/>
          <a:chExt cx="3700479" cy="930635"/>
        </a:xfrm>
      </xdr:grpSpPr>
      <xdr:pic>
        <xdr:nvPicPr>
          <xdr:cNvPr id="4" name="Picture 3" descr="&quot;&quot;" title="Vacation Items Checklist">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12565" y="103312"/>
            <a:ext cx="3541648" cy="784721"/>
          </a:xfrm>
          <a:prstGeom prst="rect">
            <a:avLst/>
          </a:prstGeom>
        </xdr:spPr>
      </xdr:pic>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3391372" y="-42602"/>
            <a:ext cx="3521672" cy="6419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ctr"/>
            <a:r>
              <a:rPr lang="en-US" sz="4000">
                <a:solidFill>
                  <a:schemeClr val="bg1">
                    <a:lumMod val="50000"/>
                  </a:schemeClr>
                </a:solidFill>
                <a:latin typeface="FrankRuehl" panose="020E0503060101010101" pitchFamily="34" charset="-79"/>
                <a:cs typeface="FrankRuehl" panose="020E0503060101010101" pitchFamily="34" charset="-79"/>
              </a:rPr>
              <a:t>WTP The Furniture Company</a:t>
            </a:r>
          </a:p>
        </xdr:txBody>
      </xdr:sp>
      <xdr:sp macro="" textlink="">
        <xdr:nvSpPr>
          <xdr:cNvPr id="6" name="TextBox 5">
            <a:extLst>
              <a:ext uri="{FF2B5EF4-FFF2-40B4-BE49-F238E27FC236}">
                <a16:creationId xmlns:a16="http://schemas.microsoft.com/office/drawing/2014/main" id="{00000000-0008-0000-0200-000006000000}"/>
              </a:ext>
            </a:extLst>
          </xdr:cNvPr>
          <xdr:cNvSpPr txBox="1"/>
        </xdr:nvSpPr>
        <xdr:spPr>
          <a:xfrm>
            <a:off x="4254857" y="517303"/>
            <a:ext cx="1905000" cy="2289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ctr"/>
            <a:r>
              <a:rPr lang="en-US" sz="1800">
                <a:solidFill>
                  <a:schemeClr val="bg1">
                    <a:lumMod val="50000"/>
                  </a:schemeClr>
                </a:solidFill>
                <a:latin typeface="FrankRuehl" panose="020E0503060101010101" pitchFamily="34" charset="-79"/>
                <a:cs typeface="FrankRuehl" panose="020E0503060101010101" pitchFamily="34" charset="-79"/>
              </a:rPr>
              <a:t>Short Term Rental (STR)</a:t>
            </a:r>
          </a:p>
        </xdr:txBody>
      </xdr:sp>
    </xdr:grpSp>
    <xdr:clientData/>
  </xdr:twoCellAnchor>
  <xdr:twoCellAnchor editAs="oneCell">
    <xdr:from>
      <xdr:col>6</xdr:col>
      <xdr:colOff>24653</xdr:colOff>
      <xdr:row>4</xdr:row>
      <xdr:rowOff>143435</xdr:rowOff>
    </xdr:from>
    <xdr:to>
      <xdr:col>6</xdr:col>
      <xdr:colOff>384090</xdr:colOff>
      <xdr:row>9</xdr:row>
      <xdr:rowOff>233690</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850" t="32263" r="89923" b="26846"/>
        <a:stretch/>
      </xdr:blipFill>
      <xdr:spPr>
        <a:xfrm>
          <a:off x="8563535" y="5634317"/>
          <a:ext cx="359437" cy="1569431"/>
        </a:xfrm>
        <a:prstGeom prst="rect">
          <a:avLst/>
        </a:prstGeom>
      </xdr:spPr>
    </xdr:pic>
    <xdr:clientData/>
  </xdr:twoCellAnchor>
  <xdr:twoCellAnchor editAs="oneCell">
    <xdr:from>
      <xdr:col>3</xdr:col>
      <xdr:colOff>91327</xdr:colOff>
      <xdr:row>11</xdr:row>
      <xdr:rowOff>78443</xdr:rowOff>
    </xdr:from>
    <xdr:to>
      <xdr:col>4</xdr:col>
      <xdr:colOff>877110</xdr:colOff>
      <xdr:row>25</xdr:row>
      <xdr:rowOff>235326</xdr:rowOff>
    </xdr:to>
    <xdr:pic>
      <xdr:nvPicPr>
        <xdr:cNvPr id="8" name="Picture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27151" y="7586384"/>
          <a:ext cx="2735606" cy="3922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hecklist23234" displayName="Checklist23234" ref="E5:J131" totalsRowShown="0" headerRowDxfId="7" dataDxfId="6">
  <autoFilter ref="E5:J131" xr:uid="{00000000-0009-0000-0100-000003000000}"/>
  <tableColumns count="6">
    <tableColumn id="2" xr3:uid="{00000000-0010-0000-0000-000002000000}" name="Category" dataDxfId="5"/>
    <tableColumn id="3" xr3:uid="{00000000-0010-0000-0000-000003000000}" name="Item Description" dataDxfId="4"/>
    <tableColumn id="1" xr3:uid="{00000000-0010-0000-0000-000001000000}" name="Qty" dataDxfId="3"/>
    <tableColumn id="5" xr3:uid="{00000000-0010-0000-0000-000005000000}" name="Rates" dataDxfId="2"/>
    <tableColumn id="6" xr3:uid="{00000000-0010-0000-0000-000006000000}" name="Total Value" dataDxfId="1">
      <calculatedColumnFormula>Checklist23234[[#This Row],[Qty]]*Checklist23234[[#This Row],[Rates]]</calculatedColumnFormula>
    </tableColumn>
    <tableColumn id="4" xr3:uid="{00000000-0010-0000-0000-000004000000}" name="Done" dataDxfId="0"/>
  </tableColumns>
  <tableStyleInfo showFirstColumn="0" showLastColumn="0" showRowStripes="1" showColumnStripes="0"/>
  <extLst>
    <ext xmlns:x14="http://schemas.microsoft.com/office/spreadsheetml/2009/9/main" uri="{504A1905-F514-4f6f-8877-14C23A59335A}">
      <x14:table altText="Checklist" altTextSummary="List of items to pack"/>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autoPageBreaks="0" fitToPage="1"/>
  </sheetPr>
  <dimension ref="B1:J51"/>
  <sheetViews>
    <sheetView showGridLines="0" tabSelected="1" topLeftCell="A13" zoomScale="90" zoomScaleNormal="90" zoomScaleSheetLayoutView="100" workbookViewId="0">
      <selection activeCell="C30" sqref="C30"/>
    </sheetView>
  </sheetViews>
  <sheetFormatPr defaultColWidth="9.140625" defaultRowHeight="21" customHeight="1" x14ac:dyDescent="0.2"/>
  <cols>
    <col min="1" max="1" width="3.28515625" style="1" customWidth="1"/>
    <col min="2" max="2" width="45.7109375" style="1" customWidth="1"/>
    <col min="3" max="3" width="18.85546875" style="1" customWidth="1"/>
    <col min="4" max="4" width="29.28515625" style="1" customWidth="1"/>
    <col min="5" max="5" width="13.28515625" style="14" bestFit="1" customWidth="1"/>
    <col min="6" max="6" width="24.7109375" style="15" customWidth="1"/>
    <col min="7" max="7" width="5.140625" style="1" customWidth="1"/>
    <col min="8" max="10" width="9.140625" style="1" customWidth="1"/>
    <col min="11" max="16384" width="9.140625" style="1"/>
  </cols>
  <sheetData>
    <row r="1" spans="2:10" ht="108.75" customHeight="1" x14ac:dyDescent="0.2">
      <c r="D1" s="2" t="s">
        <v>0</v>
      </c>
      <c r="E1" s="3"/>
      <c r="F1" s="4"/>
    </row>
    <row r="2" spans="2:10" ht="12.75" x14ac:dyDescent="0.2">
      <c r="D2" s="2"/>
      <c r="E2" s="3"/>
      <c r="F2" s="4"/>
    </row>
    <row r="3" spans="2:10" ht="21" customHeight="1" x14ac:dyDescent="0.25">
      <c r="B3" s="5" t="s">
        <v>283</v>
      </c>
      <c r="C3" s="177"/>
      <c r="D3" s="178"/>
      <c r="E3" s="6"/>
      <c r="F3" s="4"/>
    </row>
    <row r="4" spans="2:10" ht="21" customHeight="1" x14ac:dyDescent="0.25">
      <c r="B4" s="5" t="s">
        <v>284</v>
      </c>
      <c r="C4" s="179"/>
      <c r="D4" s="180"/>
      <c r="E4" s="180"/>
      <c r="F4" s="181"/>
    </row>
    <row r="5" spans="2:10" ht="21" customHeight="1" x14ac:dyDescent="0.25">
      <c r="B5" s="5" t="s">
        <v>285</v>
      </c>
      <c r="C5" s="7" t="s">
        <v>286</v>
      </c>
      <c r="D5" s="8"/>
      <c r="E5" s="9" t="s">
        <v>287</v>
      </c>
      <c r="F5" s="10"/>
    </row>
    <row r="6" spans="2:10" ht="21" customHeight="1" x14ac:dyDescent="0.25">
      <c r="B6" s="5" t="s">
        <v>288</v>
      </c>
      <c r="C6" s="182"/>
      <c r="D6" s="183"/>
      <c r="E6" s="183"/>
      <c r="F6" s="184"/>
    </row>
    <row r="7" spans="2:10" ht="21" customHeight="1" x14ac:dyDescent="0.25">
      <c r="B7" s="5" t="s">
        <v>289</v>
      </c>
      <c r="C7" s="185"/>
      <c r="D7" s="186"/>
      <c r="E7" s="11" t="s">
        <v>290</v>
      </c>
      <c r="F7" s="12"/>
      <c r="J7" s="13"/>
    </row>
    <row r="8" spans="2:10" ht="21" customHeight="1" x14ac:dyDescent="0.25">
      <c r="B8" s="5" t="s">
        <v>291</v>
      </c>
      <c r="C8" s="187"/>
      <c r="D8" s="188"/>
      <c r="E8" s="188"/>
      <c r="F8" s="189"/>
    </row>
    <row r="9" spans="2:10" ht="21" customHeight="1" x14ac:dyDescent="0.2">
      <c r="B9" s="5"/>
    </row>
    <row r="10" spans="2:10" ht="21" customHeight="1" x14ac:dyDescent="0.25">
      <c r="B10" s="5" t="s">
        <v>292</v>
      </c>
      <c r="C10" s="175"/>
      <c r="D10" s="176"/>
      <c r="E10" s="176"/>
      <c r="F10" s="176"/>
    </row>
    <row r="11" spans="2:10" ht="21" customHeight="1" x14ac:dyDescent="0.25">
      <c r="B11" s="5" t="s">
        <v>293</v>
      </c>
      <c r="C11" s="175"/>
      <c r="D11" s="193"/>
      <c r="E11" s="6" t="s">
        <v>287</v>
      </c>
      <c r="F11" s="16"/>
    </row>
    <row r="12" spans="2:10" ht="21" customHeight="1" x14ac:dyDescent="0.25">
      <c r="B12" s="5" t="s">
        <v>294</v>
      </c>
      <c r="C12" s="17" t="s">
        <v>295</v>
      </c>
      <c r="D12" s="8"/>
      <c r="E12" s="18" t="s">
        <v>296</v>
      </c>
      <c r="F12" s="10"/>
    </row>
    <row r="13" spans="2:10" ht="21" customHeight="1" x14ac:dyDescent="0.25">
      <c r="B13" s="5" t="s">
        <v>297</v>
      </c>
      <c r="C13" s="194"/>
      <c r="D13" s="176"/>
      <c r="E13" s="176"/>
      <c r="F13" s="195"/>
    </row>
    <row r="14" spans="2:10" ht="21" customHeight="1" x14ac:dyDescent="0.2">
      <c r="B14" s="5"/>
      <c r="C14" s="14"/>
      <c r="D14" s="14"/>
      <c r="F14" s="14"/>
    </row>
    <row r="15" spans="2:10" ht="21" customHeight="1" x14ac:dyDescent="0.25">
      <c r="B15" s="5" t="s">
        <v>298</v>
      </c>
      <c r="C15" s="175"/>
      <c r="D15" s="176"/>
      <c r="E15" s="176"/>
      <c r="F15" s="195"/>
    </row>
    <row r="16" spans="2:10" ht="19.5" customHeight="1" x14ac:dyDescent="0.25">
      <c r="B16" s="5" t="s">
        <v>299</v>
      </c>
      <c r="C16" s="175"/>
      <c r="D16" s="176"/>
      <c r="E16" s="176"/>
      <c r="F16" s="195"/>
    </row>
    <row r="17" spans="2:6" ht="21" customHeight="1" x14ac:dyDescent="0.25">
      <c r="B17" s="5" t="s">
        <v>300</v>
      </c>
      <c r="C17" s="175"/>
      <c r="D17" s="176"/>
      <c r="E17" s="176"/>
      <c r="F17" s="195"/>
    </row>
    <row r="18" spans="2:6" ht="21" customHeight="1" x14ac:dyDescent="0.25">
      <c r="B18" s="5" t="s">
        <v>301</v>
      </c>
      <c r="C18" s="175"/>
      <c r="D18" s="176"/>
      <c r="E18" s="176"/>
      <c r="F18" s="195"/>
    </row>
    <row r="19" spans="2:6" ht="21" customHeight="1" thickBot="1" x14ac:dyDescent="0.25">
      <c r="B19" s="13"/>
    </row>
    <row r="20" spans="2:6" ht="21" customHeight="1" x14ac:dyDescent="0.2">
      <c r="B20" s="19" t="s">
        <v>302</v>
      </c>
      <c r="C20" s="20" t="s">
        <v>303</v>
      </c>
      <c r="D20" s="14"/>
      <c r="E20" s="15"/>
    </row>
    <row r="21" spans="2:6" ht="21" customHeight="1" x14ac:dyDescent="0.25">
      <c r="B21" s="21" t="s">
        <v>277</v>
      </c>
      <c r="C21" s="22">
        <f>'STR Checklist'!E144</f>
        <v>0</v>
      </c>
      <c r="D21" s="14"/>
      <c r="E21" s="15"/>
      <c r="F21" s="23"/>
    </row>
    <row r="22" spans="2:6" ht="21" customHeight="1" x14ac:dyDescent="0.25">
      <c r="B22" s="21" t="s">
        <v>282</v>
      </c>
      <c r="C22" s="22">
        <f>'STR Checklist'!E145</f>
        <v>0</v>
      </c>
      <c r="D22" s="14"/>
      <c r="E22" s="15"/>
      <c r="F22" s="23"/>
    </row>
    <row r="23" spans="2:6" ht="21" customHeight="1" x14ac:dyDescent="0.25">
      <c r="B23" s="21" t="s">
        <v>102</v>
      </c>
      <c r="C23" s="22">
        <f>'STR Checklist'!E146</f>
        <v>0</v>
      </c>
      <c r="D23" s="14"/>
      <c r="E23" s="15"/>
      <c r="F23" s="23"/>
    </row>
    <row r="24" spans="2:6" ht="21" customHeight="1" x14ac:dyDescent="0.25">
      <c r="B24" s="21" t="s">
        <v>278</v>
      </c>
      <c r="C24" s="22">
        <f>'STR Checklist'!E147</f>
        <v>0</v>
      </c>
      <c r="D24" s="14"/>
      <c r="E24" s="15"/>
      <c r="F24" s="23"/>
    </row>
    <row r="25" spans="2:6" ht="21" customHeight="1" x14ac:dyDescent="0.25">
      <c r="B25" s="21" t="s">
        <v>279</v>
      </c>
      <c r="C25" s="22">
        <f>'STR Checklist'!E148</f>
        <v>0</v>
      </c>
      <c r="D25" s="14"/>
      <c r="E25" s="15"/>
      <c r="F25" s="23"/>
    </row>
    <row r="26" spans="2:6" ht="21" customHeight="1" x14ac:dyDescent="0.25">
      <c r="B26" s="25" t="s">
        <v>304</v>
      </c>
      <c r="C26" s="26">
        <f>SUM(C21:C25)</f>
        <v>0</v>
      </c>
      <c r="D26" s="27" t="s">
        <v>305</v>
      </c>
      <c r="E26" s="15"/>
    </row>
    <row r="27" spans="2:6" ht="21" customHeight="1" x14ac:dyDescent="0.25">
      <c r="B27" s="21" t="s">
        <v>340</v>
      </c>
      <c r="C27" s="172">
        <v>200</v>
      </c>
      <c r="D27" s="27"/>
      <c r="E27" s="15"/>
    </row>
    <row r="28" spans="2:6" ht="21" customHeight="1" x14ac:dyDescent="0.25">
      <c r="B28" s="21" t="s">
        <v>306</v>
      </c>
      <c r="C28" s="28">
        <v>200</v>
      </c>
      <c r="D28" s="27" t="s">
        <v>307</v>
      </c>
      <c r="E28" s="15"/>
    </row>
    <row r="29" spans="2:6" ht="21" customHeight="1" x14ac:dyDescent="0.25">
      <c r="B29" s="21" t="s">
        <v>344</v>
      </c>
      <c r="C29" s="24"/>
      <c r="D29" s="27" t="s">
        <v>345</v>
      </c>
      <c r="E29" s="15"/>
    </row>
    <row r="30" spans="2:6" ht="21" customHeight="1" x14ac:dyDescent="0.25">
      <c r="B30" s="174" t="s">
        <v>346</v>
      </c>
      <c r="C30" s="24">
        <f>(C26+C28+C29)*0.09</f>
        <v>18</v>
      </c>
      <c r="D30" s="173" t="s">
        <v>348</v>
      </c>
      <c r="E30" s="15"/>
    </row>
    <row r="31" spans="2:6" ht="21" customHeight="1" thickBot="1" x14ac:dyDescent="0.3">
      <c r="B31" s="29" t="s">
        <v>308</v>
      </c>
      <c r="C31" s="30">
        <f>SUM(C26:C30)</f>
        <v>418</v>
      </c>
      <c r="D31" s="14"/>
      <c r="E31" s="15"/>
    </row>
    <row r="32" spans="2:6" ht="21" customHeight="1" thickBot="1" x14ac:dyDescent="0.25"/>
    <row r="33" spans="2:7" ht="21" customHeight="1" x14ac:dyDescent="0.2">
      <c r="B33" s="31" t="s">
        <v>309</v>
      </c>
      <c r="C33" s="32"/>
      <c r="D33" s="32"/>
      <c r="E33" s="33"/>
      <c r="F33" s="34"/>
      <c r="G33" s="35"/>
    </row>
    <row r="34" spans="2:7" ht="35.1" customHeight="1" x14ac:dyDescent="0.25">
      <c r="B34" s="190" t="s">
        <v>330</v>
      </c>
      <c r="C34" s="191"/>
      <c r="D34" s="191"/>
      <c r="E34" s="191"/>
      <c r="F34" s="192"/>
      <c r="G34" s="35"/>
    </row>
    <row r="35" spans="2:7" ht="35.1" customHeight="1" x14ac:dyDescent="0.25">
      <c r="B35" s="190" t="s">
        <v>331</v>
      </c>
      <c r="C35" s="191"/>
      <c r="D35" s="191"/>
      <c r="E35" s="191"/>
      <c r="F35" s="192"/>
      <c r="G35" s="35"/>
    </row>
    <row r="36" spans="2:7" ht="21" customHeight="1" x14ac:dyDescent="0.25">
      <c r="B36" s="190" t="s">
        <v>332</v>
      </c>
      <c r="C36" s="191"/>
      <c r="D36" s="191"/>
      <c r="E36" s="191"/>
      <c r="F36" s="192"/>
      <c r="G36" s="35"/>
    </row>
    <row r="37" spans="2:7" ht="21" customHeight="1" x14ac:dyDescent="0.25">
      <c r="B37" s="190" t="s">
        <v>333</v>
      </c>
      <c r="C37" s="191"/>
      <c r="D37" s="191"/>
      <c r="E37" s="191"/>
      <c r="F37" s="192"/>
      <c r="G37" s="36"/>
    </row>
    <row r="38" spans="2:7" ht="35.1" customHeight="1" x14ac:dyDescent="0.25">
      <c r="B38" s="190" t="s">
        <v>334</v>
      </c>
      <c r="C38" s="191"/>
      <c r="D38" s="191"/>
      <c r="E38" s="191"/>
      <c r="F38" s="192"/>
      <c r="G38" s="37"/>
    </row>
    <row r="39" spans="2:7" ht="21" customHeight="1" x14ac:dyDescent="0.25">
      <c r="B39" s="190" t="s">
        <v>335</v>
      </c>
      <c r="C39" s="191"/>
      <c r="D39" s="191"/>
      <c r="E39" s="191"/>
      <c r="F39" s="192"/>
      <c r="G39" s="37"/>
    </row>
    <row r="40" spans="2:7" ht="21" customHeight="1" x14ac:dyDescent="0.25">
      <c r="B40" s="190" t="s">
        <v>343</v>
      </c>
      <c r="C40" s="191"/>
      <c r="D40" s="191"/>
      <c r="E40" s="191"/>
      <c r="F40" s="192"/>
      <c r="G40" s="37"/>
    </row>
    <row r="41" spans="2:7" ht="21" customHeight="1" x14ac:dyDescent="0.25">
      <c r="B41" s="190" t="s">
        <v>336</v>
      </c>
      <c r="C41" s="191"/>
      <c r="D41" s="191"/>
      <c r="E41" s="191"/>
      <c r="F41" s="192"/>
      <c r="G41" s="37"/>
    </row>
    <row r="42" spans="2:7" ht="21" customHeight="1" x14ac:dyDescent="0.25">
      <c r="B42" s="190" t="s">
        <v>337</v>
      </c>
      <c r="C42" s="191"/>
      <c r="D42" s="191"/>
      <c r="E42" s="191"/>
      <c r="F42" s="192"/>
      <c r="G42" s="37"/>
    </row>
    <row r="43" spans="2:7" ht="21" customHeight="1" x14ac:dyDescent="0.25">
      <c r="B43" s="190" t="s">
        <v>338</v>
      </c>
      <c r="C43" s="191"/>
      <c r="D43" s="191"/>
      <c r="E43" s="191"/>
      <c r="F43" s="192"/>
      <c r="G43" s="37"/>
    </row>
    <row r="44" spans="2:7" ht="35.1" customHeight="1" x14ac:dyDescent="0.25">
      <c r="B44" s="190" t="s">
        <v>339</v>
      </c>
      <c r="C44" s="191"/>
      <c r="D44" s="191"/>
      <c r="E44" s="191"/>
      <c r="F44" s="192"/>
      <c r="G44" s="37"/>
    </row>
    <row r="45" spans="2:7" ht="21" customHeight="1" thickBot="1" x14ac:dyDescent="0.3">
      <c r="B45" s="206" t="s">
        <v>347</v>
      </c>
      <c r="C45" s="207"/>
      <c r="D45" s="207"/>
      <c r="E45" s="207"/>
      <c r="F45" s="208"/>
      <c r="G45" s="37"/>
    </row>
    <row r="47" spans="2:7" ht="21" customHeight="1" x14ac:dyDescent="0.25">
      <c r="B47" s="38" t="s">
        <v>310</v>
      </c>
      <c r="C47" s="196"/>
      <c r="D47" s="197"/>
      <c r="F47" s="14"/>
    </row>
    <row r="48" spans="2:7" ht="21" customHeight="1" x14ac:dyDescent="0.25">
      <c r="B48" s="38" t="s">
        <v>311</v>
      </c>
      <c r="C48" s="198"/>
      <c r="D48" s="199"/>
    </row>
    <row r="49" spans="2:4" ht="21" customHeight="1" x14ac:dyDescent="0.2">
      <c r="B49" s="38" t="s">
        <v>312</v>
      </c>
      <c r="C49" s="200"/>
      <c r="D49" s="201"/>
    </row>
    <row r="50" spans="2:4" ht="21" customHeight="1" x14ac:dyDescent="0.2">
      <c r="C50" s="202"/>
      <c r="D50" s="203"/>
    </row>
    <row r="51" spans="2:4" ht="21" customHeight="1" x14ac:dyDescent="0.2">
      <c r="C51" s="204"/>
      <c r="D51" s="205"/>
    </row>
  </sheetData>
  <sheetProtection password="9B75" sheet="1" objects="1" scenarios="1"/>
  <protectedRanges>
    <protectedRange sqref="C47:D51" name="Range3"/>
    <protectedRange sqref="D5 F5 F7 C6:C8 C10:C11 D12 F11:F12 C13 C15:C18 C3:C4" name="Range1"/>
    <protectedRange sqref="C28:C29" name="Range2"/>
  </protectedRanges>
  <mergeCells count="27">
    <mergeCell ref="C47:D47"/>
    <mergeCell ref="C48:D48"/>
    <mergeCell ref="C49:D51"/>
    <mergeCell ref="B40:F40"/>
    <mergeCell ref="B41:F41"/>
    <mergeCell ref="B42:F42"/>
    <mergeCell ref="B43:F43"/>
    <mergeCell ref="B44:F44"/>
    <mergeCell ref="B45:F45"/>
    <mergeCell ref="B39:F39"/>
    <mergeCell ref="C11:D11"/>
    <mergeCell ref="C13:F13"/>
    <mergeCell ref="C15:F15"/>
    <mergeCell ref="C16:F16"/>
    <mergeCell ref="C17:F17"/>
    <mergeCell ref="C18:F18"/>
    <mergeCell ref="B34:F34"/>
    <mergeCell ref="B35:F35"/>
    <mergeCell ref="B36:F36"/>
    <mergeCell ref="B37:F37"/>
    <mergeCell ref="B38:F38"/>
    <mergeCell ref="C10:F10"/>
    <mergeCell ref="C3:D3"/>
    <mergeCell ref="C4:F4"/>
    <mergeCell ref="C6:F6"/>
    <mergeCell ref="C7:D7"/>
    <mergeCell ref="C8:F8"/>
  </mergeCells>
  <dataValidations count="3">
    <dataValidation type="list" allowBlank="1" showInputMessage="1" showErrorMessage="1" sqref="C15:F15" xr:uid="{00000000-0002-0000-0000-000000000000}">
      <formula1>"Corporate, Personal, Others"</formula1>
    </dataValidation>
    <dataValidation type="list" allowBlank="1" showInputMessage="1" showErrorMessage="1" sqref="C16:F16" xr:uid="{00000000-0002-0000-0000-000001000000}">
      <formula1>"1 Month Rental, 2 Months Rental, 3 Months Rental, Others"</formula1>
    </dataValidation>
    <dataValidation type="list" allowBlank="1" showInputMessage="1" showErrorMessage="1" sqref="F7" xr:uid="{00000000-0002-0000-0000-000002000000}">
      <formula1>"9.30am to 12.00pm, 2.00pm to 5.00pm"</formula1>
    </dataValidation>
  </dataValidations>
  <printOptions horizontalCentered="1"/>
  <pageMargins left="0.25" right="0.25" top="0.75" bottom="0.75" header="0.3" footer="0.3"/>
  <pageSetup orientation="portrait" r:id="rId1"/>
  <headerFooter>
    <oddFooter>&amp;C&amp;K04+000Page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50"/>
  <sheetViews>
    <sheetView topLeftCell="A5" zoomScaleNormal="100" workbookViewId="0">
      <selection activeCell="L27" sqref="L27"/>
    </sheetView>
  </sheetViews>
  <sheetFormatPr defaultRowHeight="15" x14ac:dyDescent="0.25"/>
  <cols>
    <col min="1" max="1" width="2.85546875" style="66" customWidth="1"/>
    <col min="2" max="2" width="14.42578125" style="66" customWidth="1"/>
    <col min="3" max="3" width="14.42578125" style="66" hidden="1" customWidth="1"/>
    <col min="4" max="4" width="28" style="67" hidden="1" customWidth="1"/>
    <col min="5" max="5" width="21.42578125" style="66" hidden="1" customWidth="1"/>
    <col min="6" max="6" width="44" style="66" customWidth="1"/>
    <col min="7" max="7" width="8.7109375" style="67" customWidth="1"/>
    <col min="8" max="8" width="11.85546875" style="74" customWidth="1"/>
    <col min="9" max="9" width="16.42578125" style="67" customWidth="1"/>
    <col min="10" max="10" width="10.28515625" style="66" hidden="1" customWidth="1"/>
  </cols>
  <sheetData>
    <row r="1" spans="1:10" ht="59.25" customHeight="1" x14ac:dyDescent="0.25"/>
    <row r="2" spans="1:10" x14ac:dyDescent="0.25">
      <c r="F2" s="68" t="s">
        <v>0</v>
      </c>
      <c r="G2" s="69"/>
      <c r="H2" s="70"/>
      <c r="I2" s="69"/>
    </row>
    <row r="3" spans="1:10" x14ac:dyDescent="0.25">
      <c r="F3" s="68"/>
      <c r="G3" s="69"/>
      <c r="H3" s="70"/>
      <c r="I3" s="69"/>
    </row>
    <row r="4" spans="1:10" ht="15.75" thickBot="1" x14ac:dyDescent="0.3">
      <c r="B4" s="71">
        <f>Consolidated!$C$4</f>
        <v>0</v>
      </c>
      <c r="C4" s="71"/>
      <c r="D4" s="72"/>
      <c r="E4" s="73"/>
      <c r="F4" s="210"/>
      <c r="G4" s="210"/>
    </row>
    <row r="5" spans="1:10" ht="47.25" thickBot="1" x14ac:dyDescent="0.3">
      <c r="A5" s="67"/>
      <c r="B5" s="92" t="s">
        <v>1</v>
      </c>
      <c r="C5" s="93" t="s">
        <v>2</v>
      </c>
      <c r="D5" s="94" t="s">
        <v>3</v>
      </c>
      <c r="E5" s="94" t="s">
        <v>1</v>
      </c>
      <c r="F5" s="92" t="s">
        <v>4</v>
      </c>
      <c r="G5" s="92" t="s">
        <v>5</v>
      </c>
      <c r="H5" s="75" t="s">
        <v>6</v>
      </c>
      <c r="I5" s="76" t="s">
        <v>7</v>
      </c>
      <c r="J5" s="77" t="s">
        <v>8</v>
      </c>
    </row>
    <row r="6" spans="1:10" x14ac:dyDescent="0.25">
      <c r="A6" s="78"/>
      <c r="B6" s="103" t="s">
        <v>9</v>
      </c>
      <c r="C6" s="104" t="s">
        <v>10</v>
      </c>
      <c r="D6" s="105" t="s">
        <v>11</v>
      </c>
      <c r="E6" s="106" t="s">
        <v>9</v>
      </c>
      <c r="F6" s="107" t="s">
        <v>12</v>
      </c>
      <c r="G6" s="79"/>
      <c r="H6" s="95">
        <v>100</v>
      </c>
      <c r="I6" s="95">
        <f>Checklist23234[[#This Row],[Qty]]*Checklist23234[[#This Row],[Rates]]</f>
        <v>0</v>
      </c>
      <c r="J6" s="79"/>
    </row>
    <row r="7" spans="1:10" x14ac:dyDescent="0.25">
      <c r="A7" s="78"/>
      <c r="B7" s="108"/>
      <c r="C7" s="104" t="s">
        <v>10</v>
      </c>
      <c r="D7" s="105" t="s">
        <v>13</v>
      </c>
      <c r="E7" s="109" t="s">
        <v>9</v>
      </c>
      <c r="F7" s="110" t="s">
        <v>14</v>
      </c>
      <c r="G7" s="79"/>
      <c r="H7" s="96">
        <v>150</v>
      </c>
      <c r="I7" s="96">
        <f>Checklist23234[[#This Row],[Qty]]*Checklist23234[[#This Row],[Rates]]</f>
        <v>0</v>
      </c>
      <c r="J7" s="80"/>
    </row>
    <row r="8" spans="1:10" x14ac:dyDescent="0.25">
      <c r="A8" s="78"/>
      <c r="B8" s="108"/>
      <c r="C8" s="104" t="s">
        <v>10</v>
      </c>
      <c r="D8" s="105" t="s">
        <v>15</v>
      </c>
      <c r="E8" s="111" t="s">
        <v>9</v>
      </c>
      <c r="F8" s="112" t="s">
        <v>16</v>
      </c>
      <c r="G8" s="79"/>
      <c r="H8" s="96">
        <v>300</v>
      </c>
      <c r="I8" s="96">
        <f>Checklist23234[[#This Row],[Qty]]*Checklist23234[[#This Row],[Rates]]</f>
        <v>0</v>
      </c>
      <c r="J8" s="79"/>
    </row>
    <row r="9" spans="1:10" x14ac:dyDescent="0.25">
      <c r="A9" s="78"/>
      <c r="B9" s="108"/>
      <c r="C9" s="104" t="s">
        <v>10</v>
      </c>
      <c r="D9" s="105" t="s">
        <v>17</v>
      </c>
      <c r="E9" s="113" t="s">
        <v>9</v>
      </c>
      <c r="F9" s="110" t="s">
        <v>18</v>
      </c>
      <c r="G9" s="79"/>
      <c r="H9" s="96">
        <v>50</v>
      </c>
      <c r="I9" s="96">
        <f>Checklist23234[[#This Row],[Qty]]*Checklist23234[[#This Row],[Rates]]</f>
        <v>0</v>
      </c>
      <c r="J9" s="80"/>
    </row>
    <row r="10" spans="1:10" x14ac:dyDescent="0.25">
      <c r="A10" s="78"/>
      <c r="B10" s="114"/>
      <c r="C10" s="104" t="s">
        <v>10</v>
      </c>
      <c r="D10" s="105" t="s">
        <v>19</v>
      </c>
      <c r="E10" s="109" t="s">
        <v>9</v>
      </c>
      <c r="F10" s="110" t="s">
        <v>20</v>
      </c>
      <c r="G10" s="79"/>
      <c r="H10" s="96">
        <v>45</v>
      </c>
      <c r="I10" s="96">
        <f>Checklist23234[[#This Row],[Qty]]*Checklist23234[[#This Row],[Rates]]</f>
        <v>0</v>
      </c>
      <c r="J10" s="80"/>
    </row>
    <row r="11" spans="1:10" x14ac:dyDescent="0.25">
      <c r="A11" s="78"/>
      <c r="B11" s="108"/>
      <c r="C11" s="104" t="s">
        <v>10</v>
      </c>
      <c r="D11" s="105" t="s">
        <v>21</v>
      </c>
      <c r="E11" s="111" t="s">
        <v>9</v>
      </c>
      <c r="F11" s="112" t="s">
        <v>22</v>
      </c>
      <c r="G11" s="79"/>
      <c r="H11" s="96">
        <v>60</v>
      </c>
      <c r="I11" s="96">
        <f>Checklist23234[[#This Row],[Qty]]*Checklist23234[[#This Row],[Rates]]</f>
        <v>0</v>
      </c>
      <c r="J11" s="81"/>
    </row>
    <row r="12" spans="1:10" x14ac:dyDescent="0.25">
      <c r="A12" s="78"/>
      <c r="B12" s="108"/>
      <c r="C12" s="104" t="s">
        <v>10</v>
      </c>
      <c r="D12" s="105" t="s">
        <v>23</v>
      </c>
      <c r="E12" s="109" t="s">
        <v>9</v>
      </c>
      <c r="F12" s="110" t="s">
        <v>24</v>
      </c>
      <c r="G12" s="79"/>
      <c r="H12" s="96">
        <v>30</v>
      </c>
      <c r="I12" s="96">
        <f>Checklist23234[[#This Row],[Qty]]*Checklist23234[[#This Row],[Rates]]</f>
        <v>0</v>
      </c>
      <c r="J12" s="82"/>
    </row>
    <row r="13" spans="1:10" x14ac:dyDescent="0.25">
      <c r="A13" s="78"/>
      <c r="B13" s="108"/>
      <c r="C13" s="104" t="s">
        <v>10</v>
      </c>
      <c r="D13" s="105" t="s">
        <v>25</v>
      </c>
      <c r="E13" s="111" t="s">
        <v>9</v>
      </c>
      <c r="F13" s="107" t="s">
        <v>26</v>
      </c>
      <c r="G13" s="79"/>
      <c r="H13" s="96">
        <v>90</v>
      </c>
      <c r="I13" s="96">
        <f>Checklist23234[[#This Row],[Qty]]*Checklist23234[[#This Row],[Rates]]</f>
        <v>0</v>
      </c>
      <c r="J13" s="82"/>
    </row>
    <row r="14" spans="1:10" x14ac:dyDescent="0.25">
      <c r="A14" s="78"/>
      <c r="B14" s="108"/>
      <c r="C14" s="104" t="s">
        <v>10</v>
      </c>
      <c r="D14" s="105" t="s">
        <v>27</v>
      </c>
      <c r="E14" s="109" t="s">
        <v>9</v>
      </c>
      <c r="F14" s="115" t="s">
        <v>28</v>
      </c>
      <c r="G14" s="79"/>
      <c r="H14" s="96">
        <v>50</v>
      </c>
      <c r="I14" s="96">
        <f>Checklist23234[[#This Row],[Qty]]*Checklist23234[[#This Row],[Rates]]</f>
        <v>0</v>
      </c>
      <c r="J14" s="80"/>
    </row>
    <row r="15" spans="1:10" x14ac:dyDescent="0.25">
      <c r="A15" s="78"/>
      <c r="B15" s="108"/>
      <c r="C15" s="104" t="s">
        <v>10</v>
      </c>
      <c r="D15" s="105" t="s">
        <v>29</v>
      </c>
      <c r="E15" s="111" t="s">
        <v>9</v>
      </c>
      <c r="F15" s="110" t="s">
        <v>30</v>
      </c>
      <c r="G15" s="79"/>
      <c r="H15" s="96">
        <v>15</v>
      </c>
      <c r="I15" s="96">
        <f>Checklist23234[[#This Row],[Qty]]*Checklist23234[[#This Row],[Rates]]</f>
        <v>0</v>
      </c>
      <c r="J15" s="81"/>
    </row>
    <row r="16" spans="1:10" x14ac:dyDescent="0.25">
      <c r="A16" s="78"/>
      <c r="B16" s="116"/>
      <c r="C16" s="104" t="s">
        <v>10</v>
      </c>
      <c r="D16" s="117" t="s">
        <v>31</v>
      </c>
      <c r="E16" s="118" t="s">
        <v>9</v>
      </c>
      <c r="F16" s="119" t="s">
        <v>32</v>
      </c>
      <c r="G16" s="79"/>
      <c r="H16" s="97">
        <v>25</v>
      </c>
      <c r="I16" s="97">
        <f>Checklist23234[[#This Row],[Qty]]*Checklist23234[[#This Row],[Rates]]</f>
        <v>0</v>
      </c>
      <c r="J16" s="84"/>
    </row>
    <row r="17" spans="1:10" x14ac:dyDescent="0.25">
      <c r="A17" s="78"/>
      <c r="B17" s="103" t="s">
        <v>33</v>
      </c>
      <c r="C17" s="104" t="s">
        <v>10</v>
      </c>
      <c r="D17" s="105" t="s">
        <v>34</v>
      </c>
      <c r="E17" s="106" t="s">
        <v>33</v>
      </c>
      <c r="F17" s="112" t="s">
        <v>35</v>
      </c>
      <c r="G17" s="79"/>
      <c r="H17" s="95">
        <v>180</v>
      </c>
      <c r="I17" s="95">
        <f>Checklist23234[[#This Row],[Qty]]*Checklist23234[[#This Row],[Rates]]</f>
        <v>0</v>
      </c>
      <c r="J17" s="85"/>
    </row>
    <row r="18" spans="1:10" x14ac:dyDescent="0.25">
      <c r="A18" s="78"/>
      <c r="B18" s="108"/>
      <c r="C18" s="104" t="s">
        <v>10</v>
      </c>
      <c r="D18" s="105" t="s">
        <v>36</v>
      </c>
      <c r="E18" s="113" t="s">
        <v>33</v>
      </c>
      <c r="F18" s="110" t="s">
        <v>37</v>
      </c>
      <c r="G18" s="79"/>
      <c r="H18" s="96">
        <v>200</v>
      </c>
      <c r="I18" s="96">
        <f>Checklist23234[[#This Row],[Qty]]*Checklist23234[[#This Row],[Rates]]</f>
        <v>0</v>
      </c>
      <c r="J18" s="80"/>
    </row>
    <row r="19" spans="1:10" x14ac:dyDescent="0.25">
      <c r="A19" s="78"/>
      <c r="B19" s="108"/>
      <c r="C19" s="104" t="s">
        <v>10</v>
      </c>
      <c r="D19" s="105" t="s">
        <v>38</v>
      </c>
      <c r="E19" s="109" t="s">
        <v>33</v>
      </c>
      <c r="F19" s="110" t="s">
        <v>39</v>
      </c>
      <c r="G19" s="79"/>
      <c r="H19" s="96">
        <v>260</v>
      </c>
      <c r="I19" s="96">
        <f>Checklist23234[[#This Row],[Qty]]*Checklist23234[[#This Row],[Rates]]</f>
        <v>0</v>
      </c>
      <c r="J19" s="80"/>
    </row>
    <row r="20" spans="1:10" x14ac:dyDescent="0.25">
      <c r="A20" s="78"/>
      <c r="B20" s="108"/>
      <c r="C20" s="104" t="s">
        <v>10</v>
      </c>
      <c r="D20" s="105" t="s">
        <v>40</v>
      </c>
      <c r="E20" s="109" t="s">
        <v>33</v>
      </c>
      <c r="F20" s="110" t="s">
        <v>41</v>
      </c>
      <c r="G20" s="79"/>
      <c r="H20" s="96">
        <v>125</v>
      </c>
      <c r="I20" s="96">
        <f>Checklist23234[[#This Row],[Qty]]*Checklist23234[[#This Row],[Rates]]</f>
        <v>0</v>
      </c>
      <c r="J20" s="80"/>
    </row>
    <row r="21" spans="1:10" x14ac:dyDescent="0.25">
      <c r="A21" s="78"/>
      <c r="B21" s="108"/>
      <c r="C21" s="104" t="s">
        <v>10</v>
      </c>
      <c r="D21" s="105" t="s">
        <v>42</v>
      </c>
      <c r="E21" s="109" t="s">
        <v>33</v>
      </c>
      <c r="F21" s="110" t="s">
        <v>43</v>
      </c>
      <c r="G21" s="79"/>
      <c r="H21" s="96">
        <v>13</v>
      </c>
      <c r="I21" s="96">
        <f>Checklist23234[[#This Row],[Qty]]*Checklist23234[[#This Row],[Rates]]</f>
        <v>0</v>
      </c>
      <c r="J21" s="80"/>
    </row>
    <row r="22" spans="1:10" x14ac:dyDescent="0.25">
      <c r="A22" s="78"/>
      <c r="B22" s="116"/>
      <c r="C22" s="104" t="s">
        <v>10</v>
      </c>
      <c r="D22" s="120" t="s">
        <v>44</v>
      </c>
      <c r="E22" s="121" t="s">
        <v>33</v>
      </c>
      <c r="F22" s="122" t="s">
        <v>45</v>
      </c>
      <c r="G22" s="79"/>
      <c r="H22" s="97">
        <v>90</v>
      </c>
      <c r="I22" s="97">
        <f>Checklist23234[[#This Row],[Qty]]*Checklist23234[[#This Row],[Rates]]</f>
        <v>0</v>
      </c>
      <c r="J22" s="84"/>
    </row>
    <row r="23" spans="1:10" x14ac:dyDescent="0.25">
      <c r="A23" s="78"/>
      <c r="B23" s="103" t="s">
        <v>46</v>
      </c>
      <c r="C23" s="104" t="s">
        <v>10</v>
      </c>
      <c r="D23" s="105" t="s">
        <v>47</v>
      </c>
      <c r="E23" s="123" t="s">
        <v>46</v>
      </c>
      <c r="F23" s="124" t="s">
        <v>48</v>
      </c>
      <c r="G23" s="79"/>
      <c r="H23" s="95">
        <v>40</v>
      </c>
      <c r="I23" s="95">
        <f>Checklist23234[[#This Row],[Qty]]*Checklist23234[[#This Row],[Rates]]</f>
        <v>0</v>
      </c>
      <c r="J23" s="85"/>
    </row>
    <row r="24" spans="1:10" x14ac:dyDescent="0.25">
      <c r="A24" s="78"/>
      <c r="B24" s="108"/>
      <c r="C24" s="104" t="s">
        <v>10</v>
      </c>
      <c r="D24" s="105" t="s">
        <v>49</v>
      </c>
      <c r="E24" s="109" t="s">
        <v>46</v>
      </c>
      <c r="F24" s="125" t="s">
        <v>50</v>
      </c>
      <c r="G24" s="79"/>
      <c r="H24" s="96">
        <v>160</v>
      </c>
      <c r="I24" s="96">
        <f>Checklist23234[[#This Row],[Qty]]*Checklist23234[[#This Row],[Rates]]</f>
        <v>0</v>
      </c>
      <c r="J24" s="80"/>
    </row>
    <row r="25" spans="1:10" x14ac:dyDescent="0.25">
      <c r="A25" s="78"/>
      <c r="B25" s="108"/>
      <c r="C25" s="104" t="s">
        <v>10</v>
      </c>
      <c r="D25" s="105" t="s">
        <v>51</v>
      </c>
      <c r="E25" s="126" t="s">
        <v>46</v>
      </c>
      <c r="F25" s="125" t="s">
        <v>52</v>
      </c>
      <c r="G25" s="79"/>
      <c r="H25" s="96">
        <v>30</v>
      </c>
      <c r="I25" s="96">
        <f>Checklist23234[[#This Row],[Qty]]*Checklist23234[[#This Row],[Rates]]</f>
        <v>0</v>
      </c>
      <c r="J25" s="80"/>
    </row>
    <row r="26" spans="1:10" x14ac:dyDescent="0.25">
      <c r="A26" s="78"/>
      <c r="B26" s="108"/>
      <c r="C26" s="104" t="s">
        <v>10</v>
      </c>
      <c r="D26" s="105" t="s">
        <v>53</v>
      </c>
      <c r="E26" s="109" t="s">
        <v>46</v>
      </c>
      <c r="F26" s="125" t="s">
        <v>54</v>
      </c>
      <c r="G26" s="79"/>
      <c r="H26" s="96">
        <v>150</v>
      </c>
      <c r="I26" s="96">
        <f>Checklist23234[[#This Row],[Qty]]*Checklist23234[[#This Row],[Rates]]</f>
        <v>0</v>
      </c>
      <c r="J26" s="80"/>
    </row>
    <row r="27" spans="1:10" x14ac:dyDescent="0.25">
      <c r="A27" s="78"/>
      <c r="B27" s="108"/>
      <c r="C27" s="104" t="s">
        <v>10</v>
      </c>
      <c r="D27" s="105" t="s">
        <v>55</v>
      </c>
      <c r="E27" s="109" t="s">
        <v>46</v>
      </c>
      <c r="F27" s="125" t="s">
        <v>56</v>
      </c>
      <c r="G27" s="79"/>
      <c r="H27" s="96">
        <v>25</v>
      </c>
      <c r="I27" s="96">
        <f>Checklist23234[[#This Row],[Qty]]*Checklist23234[[#This Row],[Rates]]</f>
        <v>0</v>
      </c>
      <c r="J27" s="80"/>
    </row>
    <row r="28" spans="1:10" x14ac:dyDescent="0.25">
      <c r="A28" s="78"/>
      <c r="B28" s="108"/>
      <c r="C28" s="104" t="s">
        <v>10</v>
      </c>
      <c r="D28" s="105" t="s">
        <v>57</v>
      </c>
      <c r="E28" s="113" t="s">
        <v>46</v>
      </c>
      <c r="F28" s="125" t="s">
        <v>58</v>
      </c>
      <c r="G28" s="79"/>
      <c r="H28" s="96">
        <v>100</v>
      </c>
      <c r="I28" s="96">
        <f>Checklist23234[[#This Row],[Qty]]*Checklist23234[[#This Row],[Rates]]</f>
        <v>0</v>
      </c>
      <c r="J28" s="80"/>
    </row>
    <row r="29" spans="1:10" x14ac:dyDescent="0.25">
      <c r="A29" s="78"/>
      <c r="B29" s="108"/>
      <c r="C29" s="104" t="s">
        <v>10</v>
      </c>
      <c r="D29" s="105" t="s">
        <v>59</v>
      </c>
      <c r="E29" s="109" t="s">
        <v>46</v>
      </c>
      <c r="F29" s="110" t="s">
        <v>60</v>
      </c>
      <c r="G29" s="79"/>
      <c r="H29" s="96">
        <v>20</v>
      </c>
      <c r="I29" s="96">
        <f>Checklist23234[[#This Row],[Qty]]*Checklist23234[[#This Row],[Rates]]</f>
        <v>0</v>
      </c>
      <c r="J29" s="80"/>
    </row>
    <row r="30" spans="1:10" x14ac:dyDescent="0.25">
      <c r="A30" s="78"/>
      <c r="B30" s="108"/>
      <c r="C30" s="104" t="s">
        <v>10</v>
      </c>
      <c r="D30" s="120" t="s">
        <v>61</v>
      </c>
      <c r="E30" s="118" t="s">
        <v>46</v>
      </c>
      <c r="F30" s="122" t="s">
        <v>62</v>
      </c>
      <c r="G30" s="79"/>
      <c r="H30" s="97">
        <v>15</v>
      </c>
      <c r="I30" s="97">
        <f>Checklist23234[[#This Row],[Qty]]*Checklist23234[[#This Row],[Rates]]</f>
        <v>0</v>
      </c>
      <c r="J30" s="84"/>
    </row>
    <row r="31" spans="1:10" x14ac:dyDescent="0.25">
      <c r="A31" s="78"/>
      <c r="B31" s="211" t="s">
        <v>63</v>
      </c>
      <c r="C31" s="104" t="s">
        <v>10</v>
      </c>
      <c r="D31" s="127" t="s">
        <v>64</v>
      </c>
      <c r="E31" s="123" t="s">
        <v>65</v>
      </c>
      <c r="F31" s="128" t="s">
        <v>66</v>
      </c>
      <c r="G31" s="79"/>
      <c r="H31" s="95">
        <v>180</v>
      </c>
      <c r="I31" s="95">
        <f>Checklist23234[[#This Row],[Qty]]*Checklist23234[[#This Row],[Rates]]</f>
        <v>0</v>
      </c>
      <c r="J31" s="85"/>
    </row>
    <row r="32" spans="1:10" x14ac:dyDescent="0.25">
      <c r="A32" s="78"/>
      <c r="B32" s="212"/>
      <c r="C32" s="104" t="s">
        <v>10</v>
      </c>
      <c r="D32" s="127" t="s">
        <v>67</v>
      </c>
      <c r="E32" s="126" t="s">
        <v>65</v>
      </c>
      <c r="F32" s="125" t="s">
        <v>68</v>
      </c>
      <c r="G32" s="79"/>
      <c r="H32" s="96">
        <v>120</v>
      </c>
      <c r="I32" s="96">
        <f>Checklist23234[[#This Row],[Qty]]*Checklist23234[[#This Row],[Rates]]</f>
        <v>0</v>
      </c>
      <c r="J32" s="80"/>
    </row>
    <row r="33" spans="1:10" x14ac:dyDescent="0.25">
      <c r="A33" s="78"/>
      <c r="B33" s="213" t="s">
        <v>69</v>
      </c>
      <c r="C33" s="104" t="s">
        <v>10</v>
      </c>
      <c r="D33" s="127" t="s">
        <v>70</v>
      </c>
      <c r="E33" s="113" t="s">
        <v>65</v>
      </c>
      <c r="F33" s="128" t="s">
        <v>71</v>
      </c>
      <c r="G33" s="79"/>
      <c r="H33" s="96">
        <v>160</v>
      </c>
      <c r="I33" s="96">
        <f>Checklist23234[[#This Row],[Qty]]*Checklist23234[[#This Row],[Rates]]</f>
        <v>0</v>
      </c>
      <c r="J33" s="80"/>
    </row>
    <row r="34" spans="1:10" x14ac:dyDescent="0.25">
      <c r="A34" s="78"/>
      <c r="B34" s="213"/>
      <c r="C34" s="104" t="s">
        <v>10</v>
      </c>
      <c r="D34" s="127" t="s">
        <v>72</v>
      </c>
      <c r="E34" s="109" t="s">
        <v>65</v>
      </c>
      <c r="F34" s="125" t="s">
        <v>73</v>
      </c>
      <c r="G34" s="79"/>
      <c r="H34" s="96">
        <v>100</v>
      </c>
      <c r="I34" s="96">
        <f>Checklist23234[[#This Row],[Qty]]*Checklist23234[[#This Row],[Rates]]</f>
        <v>0</v>
      </c>
      <c r="J34" s="80"/>
    </row>
    <row r="35" spans="1:10" x14ac:dyDescent="0.25">
      <c r="A35" s="78"/>
      <c r="B35" s="213"/>
      <c r="C35" s="104" t="s">
        <v>10</v>
      </c>
      <c r="D35" s="127" t="s">
        <v>74</v>
      </c>
      <c r="E35" s="109" t="s">
        <v>65</v>
      </c>
      <c r="F35" s="128" t="s">
        <v>75</v>
      </c>
      <c r="G35" s="79"/>
      <c r="H35" s="96">
        <v>120</v>
      </c>
      <c r="I35" s="96">
        <f>Checklist23234[[#This Row],[Qty]]*Checklist23234[[#This Row],[Rates]]</f>
        <v>0</v>
      </c>
      <c r="J35" s="80"/>
    </row>
    <row r="36" spans="1:10" x14ac:dyDescent="0.25">
      <c r="A36" s="78"/>
      <c r="B36" s="214"/>
      <c r="C36" s="104" t="s">
        <v>10</v>
      </c>
      <c r="D36" s="129" t="s">
        <v>76</v>
      </c>
      <c r="E36" s="118" t="s">
        <v>65</v>
      </c>
      <c r="F36" s="130" t="s">
        <v>77</v>
      </c>
      <c r="G36" s="79"/>
      <c r="H36" s="97">
        <v>60</v>
      </c>
      <c r="I36" s="97">
        <f>Checklist23234[[#This Row],[Qty]]*Checklist23234[[#This Row],[Rates]]</f>
        <v>0</v>
      </c>
      <c r="J36" s="87"/>
    </row>
    <row r="37" spans="1:10" ht="25.5" x14ac:dyDescent="0.25">
      <c r="A37" s="78"/>
      <c r="B37" s="131" t="s">
        <v>78</v>
      </c>
      <c r="C37" s="104" t="s">
        <v>10</v>
      </c>
      <c r="D37" s="127" t="s">
        <v>79</v>
      </c>
      <c r="E37" s="132" t="s">
        <v>80</v>
      </c>
      <c r="F37" s="112" t="s">
        <v>81</v>
      </c>
      <c r="G37" s="79"/>
      <c r="H37" s="95">
        <v>300</v>
      </c>
      <c r="I37" s="95">
        <f>Checklist23234[[#This Row],[Qty]]*Checklist23234[[#This Row],[Rates]]</f>
        <v>0</v>
      </c>
      <c r="J37" s="79"/>
    </row>
    <row r="38" spans="1:10" x14ac:dyDescent="0.25">
      <c r="A38" s="78"/>
      <c r="B38" s="213" t="s">
        <v>327</v>
      </c>
      <c r="C38" s="104" t="s">
        <v>10</v>
      </c>
      <c r="D38" s="127" t="s">
        <v>82</v>
      </c>
      <c r="E38" s="133" t="s">
        <v>80</v>
      </c>
      <c r="F38" s="112" t="s">
        <v>83</v>
      </c>
      <c r="G38" s="79"/>
      <c r="H38" s="96">
        <v>280</v>
      </c>
      <c r="I38" s="96">
        <f>Checklist23234[[#This Row],[Qty]]*Checklist23234[[#This Row],[Rates]]</f>
        <v>0</v>
      </c>
      <c r="J38" s="80"/>
    </row>
    <row r="39" spans="1:10" x14ac:dyDescent="0.25">
      <c r="A39" s="78"/>
      <c r="B39" s="215"/>
      <c r="C39" s="104" t="s">
        <v>10</v>
      </c>
      <c r="D39" s="134" t="s">
        <v>84</v>
      </c>
      <c r="E39" s="118" t="s">
        <v>80</v>
      </c>
      <c r="F39" s="122" t="s">
        <v>85</v>
      </c>
      <c r="G39" s="79"/>
      <c r="H39" s="97">
        <v>230</v>
      </c>
      <c r="I39" s="97">
        <f>Checklist23234[[#This Row],[Qty]]*Checklist23234[[#This Row],[Rates]]</f>
        <v>0</v>
      </c>
      <c r="J39" s="79"/>
    </row>
    <row r="40" spans="1:10" x14ac:dyDescent="0.25">
      <c r="A40" s="78"/>
      <c r="B40" s="212" t="s">
        <v>86</v>
      </c>
      <c r="C40" s="104" t="s">
        <v>10</v>
      </c>
      <c r="D40" s="127" t="s">
        <v>87</v>
      </c>
      <c r="E40" s="111" t="s">
        <v>88</v>
      </c>
      <c r="F40" s="112" t="s">
        <v>89</v>
      </c>
      <c r="G40" s="79"/>
      <c r="H40" s="95">
        <v>60</v>
      </c>
      <c r="I40" s="95">
        <f>Checklist23234[[#This Row],[Qty]]*Checklist23234[[#This Row],[Rates]]</f>
        <v>0</v>
      </c>
      <c r="J40" s="85"/>
    </row>
    <row r="41" spans="1:10" x14ac:dyDescent="0.25">
      <c r="A41" s="78"/>
      <c r="B41" s="212"/>
      <c r="C41" s="104" t="s">
        <v>10</v>
      </c>
      <c r="D41" s="127" t="s">
        <v>90</v>
      </c>
      <c r="E41" s="135" t="s">
        <v>88</v>
      </c>
      <c r="F41" s="110" t="s">
        <v>91</v>
      </c>
      <c r="G41" s="79"/>
      <c r="H41" s="96">
        <v>30</v>
      </c>
      <c r="I41" s="96">
        <f>Checklist23234[[#This Row],[Qty]]*Checklist23234[[#This Row],[Rates]]</f>
        <v>0</v>
      </c>
      <c r="J41" s="79"/>
    </row>
    <row r="42" spans="1:10" x14ac:dyDescent="0.25">
      <c r="A42" s="78"/>
      <c r="B42" s="108"/>
      <c r="C42" s="104" t="s">
        <v>10</v>
      </c>
      <c r="D42" s="105" t="s">
        <v>92</v>
      </c>
      <c r="E42" s="136" t="s">
        <v>88</v>
      </c>
      <c r="F42" s="107" t="s">
        <v>93</v>
      </c>
      <c r="G42" s="79"/>
      <c r="H42" s="96">
        <v>15</v>
      </c>
      <c r="I42" s="96">
        <f>Checklist23234[[#This Row],[Qty]]*Checklist23234[[#This Row],[Rates]]</f>
        <v>0</v>
      </c>
      <c r="J42" s="80"/>
    </row>
    <row r="43" spans="1:10" x14ac:dyDescent="0.25">
      <c r="A43" s="78"/>
      <c r="B43" s="108"/>
      <c r="C43" s="104" t="s">
        <v>10</v>
      </c>
      <c r="D43" s="105" t="s">
        <v>94</v>
      </c>
      <c r="E43" s="111" t="s">
        <v>88</v>
      </c>
      <c r="F43" s="137" t="s">
        <v>95</v>
      </c>
      <c r="G43" s="79"/>
      <c r="H43" s="96">
        <v>60</v>
      </c>
      <c r="I43" s="96">
        <f>Checklist23234[[#This Row],[Qty]]*Checklist23234[[#This Row],[Rates]]</f>
        <v>0</v>
      </c>
      <c r="J43" s="88"/>
    </row>
    <row r="44" spans="1:10" x14ac:dyDescent="0.25">
      <c r="A44" s="78"/>
      <c r="B44" s="108"/>
      <c r="C44" s="104" t="s">
        <v>10</v>
      </c>
      <c r="D44" s="105" t="s">
        <v>96</v>
      </c>
      <c r="E44" s="135" t="s">
        <v>88</v>
      </c>
      <c r="F44" s="112" t="s">
        <v>97</v>
      </c>
      <c r="G44" s="79"/>
      <c r="H44" s="96">
        <v>70</v>
      </c>
      <c r="I44" s="96">
        <f>Checklist23234[[#This Row],[Qty]]*Checklist23234[[#This Row],[Rates]]</f>
        <v>0</v>
      </c>
      <c r="J44" s="88"/>
    </row>
    <row r="45" spans="1:10" x14ac:dyDescent="0.25">
      <c r="A45" s="78"/>
      <c r="B45" s="108"/>
      <c r="C45" s="104" t="s">
        <v>10</v>
      </c>
      <c r="D45" s="105" t="s">
        <v>98</v>
      </c>
      <c r="E45" s="135" t="s">
        <v>88</v>
      </c>
      <c r="F45" s="107" t="s">
        <v>99</v>
      </c>
      <c r="G45" s="79"/>
      <c r="H45" s="95">
        <v>180</v>
      </c>
      <c r="I45" s="95">
        <f>Checklist23234[[#This Row],[Qty]]*Checklist23234[[#This Row],[Rates]]</f>
        <v>0</v>
      </c>
      <c r="J45" s="88"/>
    </row>
    <row r="46" spans="1:10" x14ac:dyDescent="0.25">
      <c r="A46" s="78"/>
      <c r="B46" s="116"/>
      <c r="C46" s="104" t="s">
        <v>10</v>
      </c>
      <c r="D46" s="138" t="s">
        <v>100</v>
      </c>
      <c r="E46" s="139" t="s">
        <v>88</v>
      </c>
      <c r="F46" s="140" t="s">
        <v>101</v>
      </c>
      <c r="G46" s="79"/>
      <c r="H46" s="97">
        <v>50</v>
      </c>
      <c r="I46" s="97">
        <f>Checklist23234[[#This Row],[Qty]]*Checklist23234[[#This Row],[Rates]]</f>
        <v>0</v>
      </c>
      <c r="J46" s="84"/>
    </row>
    <row r="47" spans="1:10" x14ac:dyDescent="0.25">
      <c r="A47" s="78"/>
      <c r="B47" s="103" t="s">
        <v>102</v>
      </c>
      <c r="C47" s="104" t="s">
        <v>10</v>
      </c>
      <c r="D47" s="105" t="s">
        <v>103</v>
      </c>
      <c r="E47" s="109" t="s">
        <v>102</v>
      </c>
      <c r="F47" s="141" t="s">
        <v>104</v>
      </c>
      <c r="G47" s="79"/>
      <c r="H47" s="96">
        <v>220</v>
      </c>
      <c r="I47" s="96">
        <f>Checklist23234[[#This Row],[Qty]]*Checklist23234[[#This Row],[Rates]]</f>
        <v>0</v>
      </c>
      <c r="J47" s="79"/>
    </row>
    <row r="48" spans="1:10" x14ac:dyDescent="0.25">
      <c r="A48" s="78"/>
      <c r="B48" s="108"/>
      <c r="C48" s="104" t="s">
        <v>10</v>
      </c>
      <c r="D48" s="105" t="s">
        <v>105</v>
      </c>
      <c r="E48" s="109" t="s">
        <v>102</v>
      </c>
      <c r="F48" s="110" t="s">
        <v>106</v>
      </c>
      <c r="G48" s="79"/>
      <c r="H48" s="96">
        <v>40</v>
      </c>
      <c r="I48" s="96">
        <f>Checklist23234[[#This Row],[Qty]]*Checklist23234[[#This Row],[Rates]]</f>
        <v>0</v>
      </c>
      <c r="J48" s="80"/>
    </row>
    <row r="49" spans="1:10" x14ac:dyDescent="0.25">
      <c r="A49" s="78"/>
      <c r="B49" s="108"/>
      <c r="C49" s="104" t="s">
        <v>10</v>
      </c>
      <c r="D49" s="105" t="s">
        <v>107</v>
      </c>
      <c r="E49" s="109" t="s">
        <v>102</v>
      </c>
      <c r="F49" s="107" t="s">
        <v>108</v>
      </c>
      <c r="G49" s="79"/>
      <c r="H49" s="96">
        <v>40</v>
      </c>
      <c r="I49" s="96">
        <f>Checklist23234[[#This Row],[Qty]]*Checklist23234[[#This Row],[Rates]]</f>
        <v>0</v>
      </c>
      <c r="J49" s="79"/>
    </row>
    <row r="50" spans="1:10" x14ac:dyDescent="0.25">
      <c r="A50" s="78"/>
      <c r="B50" s="108"/>
      <c r="C50" s="104" t="s">
        <v>10</v>
      </c>
      <c r="D50" s="105" t="s">
        <v>109</v>
      </c>
      <c r="E50" s="109" t="s">
        <v>102</v>
      </c>
      <c r="F50" s="110" t="s">
        <v>110</v>
      </c>
      <c r="G50" s="79"/>
      <c r="H50" s="96">
        <v>40</v>
      </c>
      <c r="I50" s="96">
        <f>Checklist23234[[#This Row],[Qty]]*Checklist23234[[#This Row],[Rates]]</f>
        <v>0</v>
      </c>
      <c r="J50" s="80"/>
    </row>
    <row r="51" spans="1:10" x14ac:dyDescent="0.25">
      <c r="A51" s="78"/>
      <c r="B51" s="108"/>
      <c r="C51" s="104" t="s">
        <v>10</v>
      </c>
      <c r="D51" s="105" t="s">
        <v>111</v>
      </c>
      <c r="E51" s="109" t="s">
        <v>102</v>
      </c>
      <c r="F51" s="115" t="s">
        <v>112</v>
      </c>
      <c r="G51" s="79"/>
      <c r="H51" s="96">
        <v>30</v>
      </c>
      <c r="I51" s="96">
        <f>Checklist23234[[#This Row],[Qty]]*Checklist23234[[#This Row],[Rates]]</f>
        <v>0</v>
      </c>
      <c r="J51" s="80"/>
    </row>
    <row r="52" spans="1:10" x14ac:dyDescent="0.25">
      <c r="A52" s="78"/>
      <c r="B52" s="108"/>
      <c r="C52" s="104" t="s">
        <v>10</v>
      </c>
      <c r="D52" s="105" t="s">
        <v>113</v>
      </c>
      <c r="E52" s="109" t="s">
        <v>102</v>
      </c>
      <c r="F52" s="115" t="s">
        <v>114</v>
      </c>
      <c r="G52" s="79"/>
      <c r="H52" s="96">
        <v>30</v>
      </c>
      <c r="I52" s="96">
        <f>Checklist23234[[#This Row],[Qty]]*Checklist23234[[#This Row],[Rates]]</f>
        <v>0</v>
      </c>
      <c r="J52" s="80"/>
    </row>
    <row r="53" spans="1:10" x14ac:dyDescent="0.25">
      <c r="A53" s="78"/>
      <c r="B53" s="108"/>
      <c r="C53" s="104" t="s">
        <v>10</v>
      </c>
      <c r="D53" s="105" t="s">
        <v>115</v>
      </c>
      <c r="E53" s="126" t="s">
        <v>102</v>
      </c>
      <c r="F53" s="115" t="s">
        <v>116</v>
      </c>
      <c r="G53" s="79"/>
      <c r="H53" s="96">
        <v>55</v>
      </c>
      <c r="I53" s="96">
        <f>Checklist23234[[#This Row],[Qty]]*Checklist23234[[#This Row],[Rates]]</f>
        <v>0</v>
      </c>
      <c r="J53" s="79"/>
    </row>
    <row r="54" spans="1:10" x14ac:dyDescent="0.25">
      <c r="A54" s="78"/>
      <c r="B54" s="116"/>
      <c r="C54" s="104" t="s">
        <v>10</v>
      </c>
      <c r="D54" s="120" t="s">
        <v>117</v>
      </c>
      <c r="E54" s="118" t="s">
        <v>102</v>
      </c>
      <c r="F54" s="119" t="s">
        <v>118</v>
      </c>
      <c r="G54" s="79"/>
      <c r="H54" s="97">
        <v>40</v>
      </c>
      <c r="I54" s="97">
        <f>Checklist23234[[#This Row],[Qty]]*Checklist23234[[#This Row],[Rates]]</f>
        <v>0</v>
      </c>
      <c r="J54" s="87"/>
    </row>
    <row r="55" spans="1:10" x14ac:dyDescent="0.25">
      <c r="A55" s="78"/>
      <c r="B55" s="103" t="s">
        <v>119</v>
      </c>
      <c r="C55" s="104" t="s">
        <v>10</v>
      </c>
      <c r="D55" s="105" t="s">
        <v>120</v>
      </c>
      <c r="E55" s="123" t="s">
        <v>121</v>
      </c>
      <c r="F55" s="107" t="s">
        <v>122</v>
      </c>
      <c r="G55" s="79"/>
      <c r="H55" s="95">
        <v>12</v>
      </c>
      <c r="I55" s="95">
        <f>Checklist23234[[#This Row],[Qty]]*Checklist23234[[#This Row],[Rates]]</f>
        <v>0</v>
      </c>
      <c r="J55" s="81"/>
    </row>
    <row r="56" spans="1:10" x14ac:dyDescent="0.25">
      <c r="A56" s="78"/>
      <c r="B56" s="108"/>
      <c r="C56" s="104" t="s">
        <v>10</v>
      </c>
      <c r="D56" s="105" t="s">
        <v>123</v>
      </c>
      <c r="E56" s="123" t="s">
        <v>121</v>
      </c>
      <c r="F56" s="110" t="s">
        <v>124</v>
      </c>
      <c r="G56" s="79"/>
      <c r="H56" s="96">
        <v>2</v>
      </c>
      <c r="I56" s="96">
        <f>Checklist23234[[#This Row],[Qty]]*Checklist23234[[#This Row],[Rates]]</f>
        <v>0</v>
      </c>
      <c r="J56" s="80"/>
    </row>
    <row r="57" spans="1:10" x14ac:dyDescent="0.25">
      <c r="A57" s="78"/>
      <c r="B57" s="108"/>
      <c r="C57" s="104" t="s">
        <v>10</v>
      </c>
      <c r="D57" s="105" t="s">
        <v>125</v>
      </c>
      <c r="E57" s="123" t="s">
        <v>121</v>
      </c>
      <c r="F57" s="110" t="s">
        <v>126</v>
      </c>
      <c r="G57" s="79"/>
      <c r="H57" s="96">
        <v>6</v>
      </c>
      <c r="I57" s="96">
        <f>Checklist23234[[#This Row],[Qty]]*Checklist23234[[#This Row],[Rates]]</f>
        <v>0</v>
      </c>
      <c r="J57" s="80"/>
    </row>
    <row r="58" spans="1:10" x14ac:dyDescent="0.25">
      <c r="A58" s="78"/>
      <c r="B58" s="108"/>
      <c r="C58" s="104" t="s">
        <v>10</v>
      </c>
      <c r="D58" s="105" t="s">
        <v>127</v>
      </c>
      <c r="E58" s="123" t="s">
        <v>121</v>
      </c>
      <c r="F58" s="110" t="s">
        <v>128</v>
      </c>
      <c r="G58" s="79"/>
      <c r="H58" s="96">
        <v>6</v>
      </c>
      <c r="I58" s="96">
        <f>Checklist23234[[#This Row],[Qty]]*Checklist23234[[#This Row],[Rates]]</f>
        <v>0</v>
      </c>
      <c r="J58" s="80"/>
    </row>
    <row r="59" spans="1:10" x14ac:dyDescent="0.25">
      <c r="A59" s="78"/>
      <c r="B59" s="108"/>
      <c r="C59" s="104" t="s">
        <v>10</v>
      </c>
      <c r="D59" s="105" t="s">
        <v>129</v>
      </c>
      <c r="E59" s="123" t="s">
        <v>121</v>
      </c>
      <c r="F59" s="110" t="s">
        <v>130</v>
      </c>
      <c r="G59" s="79"/>
      <c r="H59" s="96">
        <v>20</v>
      </c>
      <c r="I59" s="96">
        <f>Checklist23234[[#This Row],[Qty]]*Checklist23234[[#This Row],[Rates]]</f>
        <v>0</v>
      </c>
      <c r="J59" s="80"/>
    </row>
    <row r="60" spans="1:10" x14ac:dyDescent="0.25">
      <c r="A60" s="78"/>
      <c r="B60" s="116"/>
      <c r="C60" s="104" t="s">
        <v>10</v>
      </c>
      <c r="D60" s="134" t="s">
        <v>131</v>
      </c>
      <c r="E60" s="118" t="s">
        <v>121</v>
      </c>
      <c r="F60" s="119" t="s">
        <v>132</v>
      </c>
      <c r="G60" s="79"/>
      <c r="H60" s="97">
        <v>40</v>
      </c>
      <c r="I60" s="97">
        <f>Checklist23234[[#This Row],[Qty]]*Checklist23234[[#This Row],[Rates]]</f>
        <v>0</v>
      </c>
      <c r="J60" s="87"/>
    </row>
    <row r="61" spans="1:10" x14ac:dyDescent="0.25">
      <c r="A61" s="78"/>
      <c r="B61" s="103" t="s">
        <v>133</v>
      </c>
      <c r="C61" s="104" t="s">
        <v>10</v>
      </c>
      <c r="D61" s="105" t="s">
        <v>134</v>
      </c>
      <c r="E61" s="106" t="s">
        <v>133</v>
      </c>
      <c r="F61" s="112" t="s">
        <v>135</v>
      </c>
      <c r="G61" s="79"/>
      <c r="H61" s="95">
        <v>34</v>
      </c>
      <c r="I61" s="95">
        <f>Checklist23234[[#This Row],[Qty]]*Checklist23234[[#This Row],[Rates]]</f>
        <v>0</v>
      </c>
      <c r="J61" s="81"/>
    </row>
    <row r="62" spans="1:10" x14ac:dyDescent="0.25">
      <c r="A62" s="78"/>
      <c r="B62" s="108"/>
      <c r="C62" s="104" t="s">
        <v>10</v>
      </c>
      <c r="D62" s="105" t="s">
        <v>136</v>
      </c>
      <c r="E62" s="109" t="s">
        <v>133</v>
      </c>
      <c r="F62" s="110" t="s">
        <v>137</v>
      </c>
      <c r="G62" s="79"/>
      <c r="H62" s="98">
        <v>19</v>
      </c>
      <c r="I62" s="98">
        <f>Checklist23234[[#This Row],[Qty]]*Checklist23234[[#This Row],[Rates]]</f>
        <v>0</v>
      </c>
      <c r="J62" s="80"/>
    </row>
    <row r="63" spans="1:10" x14ac:dyDescent="0.25">
      <c r="A63" s="78"/>
      <c r="B63" s="108"/>
      <c r="C63" s="104" t="s">
        <v>10</v>
      </c>
      <c r="D63" s="105" t="s">
        <v>138</v>
      </c>
      <c r="E63" s="126" t="s">
        <v>133</v>
      </c>
      <c r="F63" s="110" t="s">
        <v>139</v>
      </c>
      <c r="G63" s="79"/>
      <c r="H63" s="95">
        <v>11</v>
      </c>
      <c r="I63" s="95">
        <f>Checklist23234[[#This Row],[Qty]]*Checklist23234[[#This Row],[Rates]]</f>
        <v>0</v>
      </c>
      <c r="J63" s="88"/>
    </row>
    <row r="64" spans="1:10" x14ac:dyDescent="0.25">
      <c r="A64" s="78"/>
      <c r="B64" s="108"/>
      <c r="C64" s="104" t="s">
        <v>10</v>
      </c>
      <c r="D64" s="105" t="s">
        <v>140</v>
      </c>
      <c r="E64" s="126" t="s">
        <v>133</v>
      </c>
      <c r="F64" s="110" t="s">
        <v>141</v>
      </c>
      <c r="G64" s="79"/>
      <c r="H64" s="99">
        <v>12</v>
      </c>
      <c r="I64" s="99">
        <f>Checklist23234[[#This Row],[Qty]]*Checklist23234[[#This Row],[Rates]]</f>
        <v>0</v>
      </c>
      <c r="J64" s="88"/>
    </row>
    <row r="65" spans="1:10" x14ac:dyDescent="0.25">
      <c r="A65" s="78"/>
      <c r="B65" s="108"/>
      <c r="C65" s="104" t="s">
        <v>10</v>
      </c>
      <c r="D65" s="105" t="s">
        <v>142</v>
      </c>
      <c r="E65" s="109" t="s">
        <v>133</v>
      </c>
      <c r="F65" s="110" t="s">
        <v>143</v>
      </c>
      <c r="G65" s="79"/>
      <c r="H65" s="96">
        <v>19</v>
      </c>
      <c r="I65" s="96">
        <f>Checklist23234[[#This Row],[Qty]]*Checklist23234[[#This Row],[Rates]]</f>
        <v>0</v>
      </c>
      <c r="J65" s="80"/>
    </row>
    <row r="66" spans="1:10" x14ac:dyDescent="0.25">
      <c r="A66" s="78"/>
      <c r="B66" s="108"/>
      <c r="C66" s="104" t="s">
        <v>10</v>
      </c>
      <c r="D66" s="105" t="s">
        <v>145</v>
      </c>
      <c r="E66" s="109" t="s">
        <v>133</v>
      </c>
      <c r="F66" s="107" t="s">
        <v>146</v>
      </c>
      <c r="G66" s="79"/>
      <c r="H66" s="96">
        <v>11</v>
      </c>
      <c r="I66" s="96">
        <f>Checklist23234[[#This Row],[Qty]]*Checklist23234[[#This Row],[Rates]]</f>
        <v>0</v>
      </c>
      <c r="J66" s="80"/>
    </row>
    <row r="67" spans="1:10" x14ac:dyDescent="0.25">
      <c r="A67" s="78"/>
      <c r="B67" s="108"/>
      <c r="C67" s="104" t="s">
        <v>10</v>
      </c>
      <c r="D67" s="105" t="s">
        <v>147</v>
      </c>
      <c r="E67" s="109" t="s">
        <v>133</v>
      </c>
      <c r="F67" s="110" t="s">
        <v>148</v>
      </c>
      <c r="G67" s="79"/>
      <c r="H67" s="96">
        <v>6</v>
      </c>
      <c r="I67" s="96">
        <f>Checklist23234[[#This Row],[Qty]]*Checklist23234[[#This Row],[Rates]]</f>
        <v>0</v>
      </c>
      <c r="J67" s="80"/>
    </row>
    <row r="68" spans="1:10" x14ac:dyDescent="0.25">
      <c r="A68" s="78"/>
      <c r="B68" s="108"/>
      <c r="C68" s="104" t="s">
        <v>10</v>
      </c>
      <c r="D68" s="105" t="s">
        <v>149</v>
      </c>
      <c r="E68" s="109" t="s">
        <v>133</v>
      </c>
      <c r="F68" s="110" t="s">
        <v>150</v>
      </c>
      <c r="G68" s="79"/>
      <c r="H68" s="96">
        <v>3</v>
      </c>
      <c r="I68" s="96">
        <f>Checklist23234[[#This Row],[Qty]]*Checklist23234[[#This Row],[Rates]]</f>
        <v>0</v>
      </c>
      <c r="J68" s="80"/>
    </row>
    <row r="69" spans="1:10" x14ac:dyDescent="0.25">
      <c r="A69" s="78"/>
      <c r="B69" s="108"/>
      <c r="C69" s="104" t="s">
        <v>10</v>
      </c>
      <c r="D69" s="105" t="s">
        <v>151</v>
      </c>
      <c r="E69" s="109" t="s">
        <v>133</v>
      </c>
      <c r="F69" s="110" t="s">
        <v>152</v>
      </c>
      <c r="G69" s="79"/>
      <c r="H69" s="96">
        <v>4</v>
      </c>
      <c r="I69" s="96">
        <f>Checklist23234[[#This Row],[Qty]]*Checklist23234[[#This Row],[Rates]]</f>
        <v>0</v>
      </c>
      <c r="J69" s="80"/>
    </row>
    <row r="70" spans="1:10" x14ac:dyDescent="0.25">
      <c r="A70" s="78"/>
      <c r="B70" s="108"/>
      <c r="C70" s="104" t="s">
        <v>10</v>
      </c>
      <c r="D70" s="105" t="s">
        <v>153</v>
      </c>
      <c r="E70" s="126" t="s">
        <v>133</v>
      </c>
      <c r="F70" s="110" t="s">
        <v>154</v>
      </c>
      <c r="G70" s="79"/>
      <c r="H70" s="96">
        <v>11</v>
      </c>
      <c r="I70" s="96">
        <f>Checklist23234[[#This Row],[Qty]]*Checklist23234[[#This Row],[Rates]]</f>
        <v>0</v>
      </c>
      <c r="J70" s="80"/>
    </row>
    <row r="71" spans="1:10" x14ac:dyDescent="0.25">
      <c r="A71" s="78"/>
      <c r="B71" s="108"/>
      <c r="C71" s="104" t="s">
        <v>10</v>
      </c>
      <c r="D71" s="105" t="s">
        <v>155</v>
      </c>
      <c r="E71" s="109" t="s">
        <v>133</v>
      </c>
      <c r="F71" s="110" t="s">
        <v>156</v>
      </c>
      <c r="G71" s="79"/>
      <c r="H71" s="96">
        <v>3</v>
      </c>
      <c r="I71" s="96">
        <f>Checklist23234[[#This Row],[Qty]]*Checklist23234[[#This Row],[Rates]]</f>
        <v>0</v>
      </c>
      <c r="J71" s="80"/>
    </row>
    <row r="72" spans="1:10" x14ac:dyDescent="0.25">
      <c r="A72" s="78"/>
      <c r="B72" s="108"/>
      <c r="C72" s="104" t="s">
        <v>10</v>
      </c>
      <c r="D72" s="105" t="s">
        <v>157</v>
      </c>
      <c r="E72" s="126" t="s">
        <v>133</v>
      </c>
      <c r="F72" s="110" t="s">
        <v>158</v>
      </c>
      <c r="G72" s="79"/>
      <c r="H72" s="96">
        <v>4</v>
      </c>
      <c r="I72" s="96">
        <f>Checklist23234[[#This Row],[Qty]]*Checklist23234[[#This Row],[Rates]]</f>
        <v>0</v>
      </c>
      <c r="J72" s="80"/>
    </row>
    <row r="73" spans="1:10" x14ac:dyDescent="0.25">
      <c r="A73" s="78"/>
      <c r="B73" s="108"/>
      <c r="C73" s="104" t="s">
        <v>10</v>
      </c>
      <c r="D73" s="105" t="s">
        <v>159</v>
      </c>
      <c r="E73" s="113" t="s">
        <v>133</v>
      </c>
      <c r="F73" s="110" t="s">
        <v>160</v>
      </c>
      <c r="G73" s="79"/>
      <c r="H73" s="96">
        <v>4</v>
      </c>
      <c r="I73" s="96">
        <f>Checklist23234[[#This Row],[Qty]]*Checklist23234[[#This Row],[Rates]]</f>
        <v>0</v>
      </c>
      <c r="J73" s="82"/>
    </row>
    <row r="74" spans="1:10" x14ac:dyDescent="0.25">
      <c r="A74" s="78"/>
      <c r="B74" s="108"/>
      <c r="C74" s="104" t="s">
        <v>10</v>
      </c>
      <c r="D74" s="105" t="s">
        <v>162</v>
      </c>
      <c r="E74" s="113" t="s">
        <v>133</v>
      </c>
      <c r="F74" s="110" t="s">
        <v>163</v>
      </c>
      <c r="G74" s="79"/>
      <c r="H74" s="96">
        <v>4</v>
      </c>
      <c r="I74" s="96">
        <f>Checklist23234[[#This Row],[Qty]]*Checklist23234[[#This Row],[Rates]]</f>
        <v>0</v>
      </c>
      <c r="J74" s="81"/>
    </row>
    <row r="75" spans="1:10" x14ac:dyDescent="0.25">
      <c r="A75" s="78"/>
      <c r="B75" s="108"/>
      <c r="C75" s="104" t="s">
        <v>10</v>
      </c>
      <c r="D75" s="105" t="s">
        <v>164</v>
      </c>
      <c r="E75" s="109" t="s">
        <v>133</v>
      </c>
      <c r="F75" s="110" t="s">
        <v>165</v>
      </c>
      <c r="G75" s="79"/>
      <c r="H75" s="96">
        <v>2</v>
      </c>
      <c r="I75" s="96">
        <f>Checklist23234[[#This Row],[Qty]]*Checklist23234[[#This Row],[Rates]]</f>
        <v>0</v>
      </c>
      <c r="J75" s="80"/>
    </row>
    <row r="76" spans="1:10" x14ac:dyDescent="0.25">
      <c r="A76" s="78"/>
      <c r="B76" s="108"/>
      <c r="C76" s="104" t="s">
        <v>10</v>
      </c>
      <c r="D76" s="105" t="s">
        <v>166</v>
      </c>
      <c r="E76" s="109" t="s">
        <v>133</v>
      </c>
      <c r="F76" s="110" t="s">
        <v>167</v>
      </c>
      <c r="G76" s="79"/>
      <c r="H76" s="96">
        <v>4</v>
      </c>
      <c r="I76" s="96">
        <f>Checklist23234[[#This Row],[Qty]]*Checklist23234[[#This Row],[Rates]]</f>
        <v>0</v>
      </c>
      <c r="J76" s="88"/>
    </row>
    <row r="77" spans="1:10" x14ac:dyDescent="0.25">
      <c r="A77" s="78"/>
      <c r="B77" s="108"/>
      <c r="C77" s="104" t="s">
        <v>10</v>
      </c>
      <c r="D77" s="105" t="s">
        <v>168</v>
      </c>
      <c r="E77" s="109" t="s">
        <v>133</v>
      </c>
      <c r="F77" s="107" t="s">
        <v>169</v>
      </c>
      <c r="G77" s="79"/>
      <c r="H77" s="96">
        <v>3</v>
      </c>
      <c r="I77" s="96">
        <f>Checklist23234[[#This Row],[Qty]]*Checklist23234[[#This Row],[Rates]]</f>
        <v>0</v>
      </c>
      <c r="J77" s="79"/>
    </row>
    <row r="78" spans="1:10" x14ac:dyDescent="0.25">
      <c r="A78" s="78"/>
      <c r="B78" s="108"/>
      <c r="C78" s="104" t="s">
        <v>10</v>
      </c>
      <c r="D78" s="105" t="s">
        <v>170</v>
      </c>
      <c r="E78" s="142" t="s">
        <v>133</v>
      </c>
      <c r="F78" s="110" t="s">
        <v>171</v>
      </c>
      <c r="G78" s="79"/>
      <c r="H78" s="96">
        <v>5</v>
      </c>
      <c r="I78" s="96">
        <f>Checklist23234[[#This Row],[Qty]]*Checklist23234[[#This Row],[Rates]]</f>
        <v>0</v>
      </c>
      <c r="J78" s="82"/>
    </row>
    <row r="79" spans="1:10" x14ac:dyDescent="0.25">
      <c r="A79" s="78"/>
      <c r="B79" s="108"/>
      <c r="C79" s="104" t="s">
        <v>10</v>
      </c>
      <c r="D79" s="105" t="s">
        <v>172</v>
      </c>
      <c r="E79" s="143" t="s">
        <v>133</v>
      </c>
      <c r="F79" s="110" t="s">
        <v>173</v>
      </c>
      <c r="G79" s="79"/>
      <c r="H79" s="96">
        <v>5</v>
      </c>
      <c r="I79" s="96">
        <f>Checklist23234[[#This Row],[Qty]]*Checklist23234[[#This Row],[Rates]]</f>
        <v>0</v>
      </c>
      <c r="J79" s="82"/>
    </row>
    <row r="80" spans="1:10" x14ac:dyDescent="0.25">
      <c r="A80" s="78"/>
      <c r="B80" s="108"/>
      <c r="C80" s="104" t="s">
        <v>10</v>
      </c>
      <c r="D80" s="105" t="s">
        <v>174</v>
      </c>
      <c r="E80" s="109" t="s">
        <v>133</v>
      </c>
      <c r="F80" s="107" t="s">
        <v>175</v>
      </c>
      <c r="G80" s="79"/>
      <c r="H80" s="96">
        <v>3</v>
      </c>
      <c r="I80" s="96">
        <f>Checklist23234[[#This Row],[Qty]]*Checklist23234[[#This Row],[Rates]]</f>
        <v>0</v>
      </c>
      <c r="J80" s="80"/>
    </row>
    <row r="81" spans="1:10" x14ac:dyDescent="0.25">
      <c r="A81" s="78"/>
      <c r="B81" s="108"/>
      <c r="C81" s="104" t="s">
        <v>10</v>
      </c>
      <c r="D81" s="105" t="s">
        <v>176</v>
      </c>
      <c r="E81" s="142" t="s">
        <v>133</v>
      </c>
      <c r="F81" s="110" t="s">
        <v>177</v>
      </c>
      <c r="G81" s="79"/>
      <c r="H81" s="96">
        <v>4</v>
      </c>
      <c r="I81" s="96">
        <f>Checklist23234[[#This Row],[Qty]]*Checklist23234[[#This Row],[Rates]]</f>
        <v>0</v>
      </c>
      <c r="J81" s="82"/>
    </row>
    <row r="82" spans="1:10" x14ac:dyDescent="0.25">
      <c r="A82" s="78"/>
      <c r="B82" s="108"/>
      <c r="C82" s="104" t="s">
        <v>10</v>
      </c>
      <c r="D82" s="105" t="s">
        <v>178</v>
      </c>
      <c r="E82" s="108" t="s">
        <v>133</v>
      </c>
      <c r="F82" s="107" t="s">
        <v>179</v>
      </c>
      <c r="G82" s="79"/>
      <c r="H82" s="96">
        <v>8</v>
      </c>
      <c r="I82" s="96">
        <f>Checklist23234[[#This Row],[Qty]]*Checklist23234[[#This Row],[Rates]]</f>
        <v>0</v>
      </c>
      <c r="J82" s="80"/>
    </row>
    <row r="83" spans="1:10" x14ac:dyDescent="0.25">
      <c r="A83" s="78"/>
      <c r="B83" s="108"/>
      <c r="C83" s="104" t="s">
        <v>10</v>
      </c>
      <c r="D83" s="138" t="s">
        <v>180</v>
      </c>
      <c r="E83" s="144" t="s">
        <v>133</v>
      </c>
      <c r="F83" s="119" t="s">
        <v>181</v>
      </c>
      <c r="G83" s="79"/>
      <c r="H83" s="97">
        <v>4</v>
      </c>
      <c r="I83" s="97">
        <f>Checklist23234[[#This Row],[Qty]]*Checklist23234[[#This Row],[Rates]]</f>
        <v>0</v>
      </c>
      <c r="J83" s="88"/>
    </row>
    <row r="84" spans="1:10" ht="25.5" x14ac:dyDescent="0.25">
      <c r="A84" s="78"/>
      <c r="B84" s="145" t="s">
        <v>182</v>
      </c>
      <c r="C84" s="104" t="s">
        <v>10</v>
      </c>
      <c r="D84" s="105" t="s">
        <v>183</v>
      </c>
      <c r="E84" s="123" t="s">
        <v>182</v>
      </c>
      <c r="F84" s="146" t="s">
        <v>328</v>
      </c>
      <c r="G84" s="79"/>
      <c r="H84" s="95">
        <v>12</v>
      </c>
      <c r="I84" s="95">
        <f>Checklist23234[[#This Row],[Qty]]*Checklist23234[[#This Row],[Rates]]</f>
        <v>0</v>
      </c>
      <c r="J84" s="81"/>
    </row>
    <row r="85" spans="1:10" ht="38.25" x14ac:dyDescent="0.25">
      <c r="A85" s="78"/>
      <c r="B85" s="108"/>
      <c r="C85" s="104" t="s">
        <v>10</v>
      </c>
      <c r="D85" s="105" t="s">
        <v>184</v>
      </c>
      <c r="E85" s="123" t="s">
        <v>182</v>
      </c>
      <c r="F85" s="147" t="s">
        <v>329</v>
      </c>
      <c r="G85" s="79"/>
      <c r="H85" s="96">
        <v>14</v>
      </c>
      <c r="I85" s="96">
        <f>Checklist23234[[#This Row],[Qty]]*Checklist23234[[#This Row],[Rates]]</f>
        <v>0</v>
      </c>
      <c r="J85" s="80"/>
    </row>
    <row r="86" spans="1:10" ht="25.5" x14ac:dyDescent="0.25">
      <c r="A86" s="78"/>
      <c r="B86" s="108"/>
      <c r="C86" s="104" t="s">
        <v>10</v>
      </c>
      <c r="D86" s="105" t="s">
        <v>185</v>
      </c>
      <c r="E86" s="123" t="s">
        <v>182</v>
      </c>
      <c r="F86" s="125" t="s">
        <v>186</v>
      </c>
      <c r="G86" s="79"/>
      <c r="H86" s="96">
        <v>6</v>
      </c>
      <c r="I86" s="96">
        <f>Checklist23234[[#This Row],[Qty]]*Checklist23234[[#This Row],[Rates]]</f>
        <v>0</v>
      </c>
      <c r="J86" s="80"/>
    </row>
    <row r="87" spans="1:10" x14ac:dyDescent="0.25">
      <c r="A87" s="78"/>
      <c r="B87" s="108"/>
      <c r="C87" s="104" t="s">
        <v>10</v>
      </c>
      <c r="D87" s="105" t="s">
        <v>187</v>
      </c>
      <c r="E87" s="123" t="s">
        <v>182</v>
      </c>
      <c r="F87" s="115" t="s">
        <v>188</v>
      </c>
      <c r="G87" s="79"/>
      <c r="H87" s="96">
        <v>8</v>
      </c>
      <c r="I87" s="96">
        <f>Checklist23234[[#This Row],[Qty]]*Checklist23234[[#This Row],[Rates]]</f>
        <v>0</v>
      </c>
      <c r="J87" s="80"/>
    </row>
    <row r="88" spans="1:10" x14ac:dyDescent="0.25">
      <c r="A88" s="78"/>
      <c r="B88" s="108"/>
      <c r="C88" s="104" t="s">
        <v>10</v>
      </c>
      <c r="D88" s="105" t="s">
        <v>189</v>
      </c>
      <c r="E88" s="123" t="s">
        <v>182</v>
      </c>
      <c r="F88" s="110" t="s">
        <v>190</v>
      </c>
      <c r="G88" s="79"/>
      <c r="H88" s="96">
        <v>3</v>
      </c>
      <c r="I88" s="96">
        <f>Checklist23234[[#This Row],[Qty]]*Checklist23234[[#This Row],[Rates]]</f>
        <v>0</v>
      </c>
      <c r="J88" s="82"/>
    </row>
    <row r="89" spans="1:10" x14ac:dyDescent="0.25">
      <c r="A89" s="78"/>
      <c r="B89" s="108"/>
      <c r="C89" s="104" t="s">
        <v>10</v>
      </c>
      <c r="D89" s="105" t="s">
        <v>191</v>
      </c>
      <c r="E89" s="123" t="s">
        <v>182</v>
      </c>
      <c r="F89" s="107" t="s">
        <v>192</v>
      </c>
      <c r="G89" s="79"/>
      <c r="H89" s="96">
        <v>5</v>
      </c>
      <c r="I89" s="96">
        <f>Checklist23234[[#This Row],[Qty]]*Checklist23234[[#This Row],[Rates]]</f>
        <v>0</v>
      </c>
      <c r="J89" s="80"/>
    </row>
    <row r="90" spans="1:10" x14ac:dyDescent="0.25">
      <c r="A90" s="78"/>
      <c r="B90" s="108"/>
      <c r="C90" s="104" t="s">
        <v>10</v>
      </c>
      <c r="D90" s="105" t="s">
        <v>193</v>
      </c>
      <c r="E90" s="123" t="s">
        <v>182</v>
      </c>
      <c r="F90" s="110" t="s">
        <v>194</v>
      </c>
      <c r="G90" s="79"/>
      <c r="H90" s="96">
        <v>5</v>
      </c>
      <c r="I90" s="96">
        <f>Checklist23234[[#This Row],[Qty]]*Checklist23234[[#This Row],[Rates]]</f>
        <v>0</v>
      </c>
      <c r="J90" s="79"/>
    </row>
    <row r="91" spans="1:10" x14ac:dyDescent="0.25">
      <c r="A91" s="78"/>
      <c r="B91" s="108"/>
      <c r="C91" s="104" t="s">
        <v>10</v>
      </c>
      <c r="D91" s="105" t="s">
        <v>195</v>
      </c>
      <c r="E91" s="123" t="s">
        <v>182</v>
      </c>
      <c r="F91" s="110" t="s">
        <v>196</v>
      </c>
      <c r="G91" s="79"/>
      <c r="H91" s="96">
        <v>2</v>
      </c>
      <c r="I91" s="96">
        <f>Checklist23234[[#This Row],[Qty]]*Checklist23234[[#This Row],[Rates]]</f>
        <v>0</v>
      </c>
      <c r="J91" s="80"/>
    </row>
    <row r="92" spans="1:10" x14ac:dyDescent="0.25">
      <c r="A92" s="78"/>
      <c r="B92" s="108"/>
      <c r="C92" s="104" t="s">
        <v>10</v>
      </c>
      <c r="D92" s="105" t="s">
        <v>197</v>
      </c>
      <c r="E92" s="123" t="s">
        <v>182</v>
      </c>
      <c r="F92" s="107" t="s">
        <v>198</v>
      </c>
      <c r="G92" s="79"/>
      <c r="H92" s="96">
        <v>3</v>
      </c>
      <c r="I92" s="96">
        <f>Checklist23234[[#This Row],[Qty]]*Checklist23234[[#This Row],[Rates]]</f>
        <v>0</v>
      </c>
      <c r="J92" s="79"/>
    </row>
    <row r="93" spans="1:10" x14ac:dyDescent="0.25">
      <c r="A93" s="78"/>
      <c r="B93" s="116"/>
      <c r="C93" s="104" t="s">
        <v>10</v>
      </c>
      <c r="D93" s="120" t="s">
        <v>199</v>
      </c>
      <c r="E93" s="148" t="s">
        <v>182</v>
      </c>
      <c r="F93" s="119" t="s">
        <v>200</v>
      </c>
      <c r="G93" s="79"/>
      <c r="H93" s="97">
        <v>4</v>
      </c>
      <c r="I93" s="97">
        <f>Checklist23234[[#This Row],[Qty]]*Checklist23234[[#This Row],[Rates]]</f>
        <v>0</v>
      </c>
      <c r="J93" s="83"/>
    </row>
    <row r="94" spans="1:10" x14ac:dyDescent="0.25">
      <c r="A94" s="78"/>
      <c r="B94" s="103" t="s">
        <v>201</v>
      </c>
      <c r="C94" s="104" t="s">
        <v>10</v>
      </c>
      <c r="D94" s="149" t="s">
        <v>202</v>
      </c>
      <c r="E94" s="150" t="s">
        <v>201</v>
      </c>
      <c r="F94" s="107" t="s">
        <v>203</v>
      </c>
      <c r="G94" s="79"/>
      <c r="H94" s="100">
        <v>8</v>
      </c>
      <c r="I94" s="100">
        <f>Checklist23234[[#This Row],[Qty]]*Checklist23234[[#This Row],[Rates]]</f>
        <v>0</v>
      </c>
      <c r="J94" s="79"/>
    </row>
    <row r="95" spans="1:10" x14ac:dyDescent="0.25">
      <c r="A95" s="78"/>
      <c r="B95" s="108"/>
      <c r="C95" s="104" t="s">
        <v>10</v>
      </c>
      <c r="D95" s="105" t="s">
        <v>204</v>
      </c>
      <c r="E95" s="151" t="s">
        <v>201</v>
      </c>
      <c r="F95" s="152" t="s">
        <v>205</v>
      </c>
      <c r="G95" s="79"/>
      <c r="H95" s="96">
        <v>15</v>
      </c>
      <c r="I95" s="96">
        <f>Checklist23234[[#This Row],[Qty]]*Checklist23234[[#This Row],[Rates]]</f>
        <v>0</v>
      </c>
      <c r="J95" s="79"/>
    </row>
    <row r="96" spans="1:10" x14ac:dyDescent="0.25">
      <c r="A96" s="78"/>
      <c r="B96" s="108"/>
      <c r="C96" s="104" t="s">
        <v>10</v>
      </c>
      <c r="D96" s="105" t="s">
        <v>206</v>
      </c>
      <c r="E96" s="151" t="s">
        <v>201</v>
      </c>
      <c r="F96" s="153" t="s">
        <v>207</v>
      </c>
      <c r="G96" s="79"/>
      <c r="H96" s="96">
        <v>5</v>
      </c>
      <c r="I96" s="96">
        <f>Checklist23234[[#This Row],[Qty]]*Checklist23234[[#This Row],[Rates]]</f>
        <v>0</v>
      </c>
      <c r="J96" s="79"/>
    </row>
    <row r="97" spans="1:10" x14ac:dyDescent="0.25">
      <c r="A97" s="78"/>
      <c r="B97" s="108"/>
      <c r="C97" s="104" t="s">
        <v>10</v>
      </c>
      <c r="D97" s="105" t="s">
        <v>208</v>
      </c>
      <c r="E97" s="151" t="s">
        <v>201</v>
      </c>
      <c r="F97" s="152" t="s">
        <v>209</v>
      </c>
      <c r="G97" s="79"/>
      <c r="H97" s="96">
        <v>3</v>
      </c>
      <c r="I97" s="96">
        <f>Checklist23234[[#This Row],[Qty]]*Checklist23234[[#This Row],[Rates]]</f>
        <v>0</v>
      </c>
      <c r="J97" s="79"/>
    </row>
    <row r="98" spans="1:10" x14ac:dyDescent="0.25">
      <c r="A98" s="78"/>
      <c r="B98" s="108"/>
      <c r="C98" s="104" t="s">
        <v>10</v>
      </c>
      <c r="D98" s="105" t="s">
        <v>210</v>
      </c>
      <c r="E98" s="151" t="s">
        <v>201</v>
      </c>
      <c r="F98" s="110" t="s">
        <v>211</v>
      </c>
      <c r="G98" s="79"/>
      <c r="H98" s="96">
        <v>2</v>
      </c>
      <c r="I98" s="96">
        <f>Checklist23234[[#This Row],[Qty]]*Checklist23234[[#This Row],[Rates]]</f>
        <v>0</v>
      </c>
      <c r="J98" s="79"/>
    </row>
    <row r="99" spans="1:10" x14ac:dyDescent="0.25">
      <c r="A99" s="78"/>
      <c r="B99" s="108"/>
      <c r="C99" s="104" t="s">
        <v>10</v>
      </c>
      <c r="D99" s="105" t="s">
        <v>212</v>
      </c>
      <c r="E99" s="151" t="s">
        <v>201</v>
      </c>
      <c r="F99" s="110" t="s">
        <v>213</v>
      </c>
      <c r="G99" s="79"/>
      <c r="H99" s="96">
        <v>1</v>
      </c>
      <c r="I99" s="96">
        <f>Checklist23234[[#This Row],[Qty]]*Checklist23234[[#This Row],[Rates]]</f>
        <v>0</v>
      </c>
      <c r="J99" s="79"/>
    </row>
    <row r="100" spans="1:10" x14ac:dyDescent="0.25">
      <c r="A100" s="78"/>
      <c r="B100" s="108"/>
      <c r="C100" s="104" t="s">
        <v>10</v>
      </c>
      <c r="D100" s="105" t="s">
        <v>214</v>
      </c>
      <c r="E100" s="151" t="s">
        <v>201</v>
      </c>
      <c r="F100" s="107" t="s">
        <v>215</v>
      </c>
      <c r="G100" s="79"/>
      <c r="H100" s="96">
        <v>4</v>
      </c>
      <c r="I100" s="96">
        <f>Checklist23234[[#This Row],[Qty]]*Checklist23234[[#This Row],[Rates]]</f>
        <v>0</v>
      </c>
      <c r="J100" s="79"/>
    </row>
    <row r="101" spans="1:10" x14ac:dyDescent="0.25">
      <c r="A101" s="78"/>
      <c r="B101" s="108"/>
      <c r="C101" s="104" t="s">
        <v>10</v>
      </c>
      <c r="D101" s="105" t="s">
        <v>216</v>
      </c>
      <c r="E101" s="151" t="s">
        <v>201</v>
      </c>
      <c r="F101" s="115" t="s">
        <v>217</v>
      </c>
      <c r="G101" s="79"/>
      <c r="H101" s="96">
        <v>12</v>
      </c>
      <c r="I101" s="96">
        <f>Checklist23234[[#This Row],[Qty]]*Checklist23234[[#This Row],[Rates]]</f>
        <v>0</v>
      </c>
      <c r="J101" s="79"/>
    </row>
    <row r="102" spans="1:10" x14ac:dyDescent="0.25">
      <c r="A102" s="78"/>
      <c r="B102" s="116"/>
      <c r="C102" s="154" t="s">
        <v>10</v>
      </c>
      <c r="D102" s="120" t="s">
        <v>218</v>
      </c>
      <c r="E102" s="155" t="s">
        <v>201</v>
      </c>
      <c r="F102" s="119" t="s">
        <v>219</v>
      </c>
      <c r="G102" s="79"/>
      <c r="H102" s="97">
        <v>50</v>
      </c>
      <c r="I102" s="97">
        <f>Checklist23234[[#This Row],[Qty]]*Checklist23234[[#This Row],[Rates]]</f>
        <v>0</v>
      </c>
      <c r="J102" s="86"/>
    </row>
    <row r="103" spans="1:10" x14ac:dyDescent="0.25">
      <c r="A103" s="78"/>
      <c r="B103" s="212" t="s">
        <v>220</v>
      </c>
      <c r="C103" s="104" t="s">
        <v>10</v>
      </c>
      <c r="D103" s="105" t="s">
        <v>221</v>
      </c>
      <c r="E103" s="156" t="s">
        <v>220</v>
      </c>
      <c r="F103" s="157" t="s">
        <v>222</v>
      </c>
      <c r="G103" s="79"/>
      <c r="H103" s="95">
        <v>9</v>
      </c>
      <c r="I103" s="95">
        <f>Checklist23234[[#This Row],[Qty]]*Checklist23234[[#This Row],[Rates]]</f>
        <v>0</v>
      </c>
      <c r="J103" s="79"/>
    </row>
    <row r="104" spans="1:10" x14ac:dyDescent="0.25">
      <c r="A104" s="78"/>
      <c r="B104" s="212"/>
      <c r="C104" s="104" t="s">
        <v>10</v>
      </c>
      <c r="D104" s="127" t="s">
        <v>223</v>
      </c>
      <c r="E104" s="158" t="s">
        <v>220</v>
      </c>
      <c r="F104" s="107" t="s">
        <v>224</v>
      </c>
      <c r="G104" s="79"/>
      <c r="H104" s="96">
        <v>11</v>
      </c>
      <c r="I104" s="96">
        <f>Checklist23234[[#This Row],[Qty]]*Checklist23234[[#This Row],[Rates]]</f>
        <v>0</v>
      </c>
      <c r="J104" s="79"/>
    </row>
    <row r="105" spans="1:10" x14ac:dyDescent="0.25">
      <c r="A105" s="78"/>
      <c r="B105" s="209" t="s">
        <v>225</v>
      </c>
      <c r="C105" s="104" t="s">
        <v>10</v>
      </c>
      <c r="D105" s="105" t="s">
        <v>226</v>
      </c>
      <c r="E105" s="159" t="s">
        <v>220</v>
      </c>
      <c r="F105" s="160" t="s">
        <v>227</v>
      </c>
      <c r="G105" s="79"/>
      <c r="H105" s="96">
        <v>3</v>
      </c>
      <c r="I105" s="96">
        <f>Checklist23234[[#This Row],[Qty]]*Checklist23234[[#This Row],[Rates]]</f>
        <v>0</v>
      </c>
      <c r="J105" s="79"/>
    </row>
    <row r="106" spans="1:10" x14ac:dyDescent="0.25">
      <c r="A106" s="78"/>
      <c r="B106" s="209"/>
      <c r="C106" s="104" t="s">
        <v>10</v>
      </c>
      <c r="D106" s="127" t="s">
        <v>228</v>
      </c>
      <c r="E106" s="161" t="s">
        <v>220</v>
      </c>
      <c r="F106" s="160" t="s">
        <v>229</v>
      </c>
      <c r="G106" s="79"/>
      <c r="H106" s="96">
        <v>5</v>
      </c>
      <c r="I106" s="96">
        <f>Checklist23234[[#This Row],[Qty]]*Checklist23234[[#This Row],[Rates]]</f>
        <v>0</v>
      </c>
      <c r="J106" s="79"/>
    </row>
    <row r="107" spans="1:10" x14ac:dyDescent="0.25">
      <c r="A107" s="78"/>
      <c r="B107" s="162"/>
      <c r="C107" s="104" t="s">
        <v>10</v>
      </c>
      <c r="D107" s="105" t="s">
        <v>230</v>
      </c>
      <c r="E107" s="161" t="s">
        <v>220</v>
      </c>
      <c r="F107" s="163" t="s">
        <v>231</v>
      </c>
      <c r="G107" s="79"/>
      <c r="H107" s="96">
        <v>8</v>
      </c>
      <c r="I107" s="96">
        <f>Checklist23234[[#This Row],[Qty]]*Checklist23234[[#This Row],[Rates]]</f>
        <v>0</v>
      </c>
      <c r="J107" s="79"/>
    </row>
    <row r="108" spans="1:10" x14ac:dyDescent="0.25">
      <c r="A108" s="78"/>
      <c r="B108" s="162"/>
      <c r="C108" s="104" t="s">
        <v>10</v>
      </c>
      <c r="D108" s="127" t="s">
        <v>232</v>
      </c>
      <c r="E108" s="158" t="s">
        <v>220</v>
      </c>
      <c r="F108" s="107" t="s">
        <v>233</v>
      </c>
      <c r="G108" s="79"/>
      <c r="H108" s="96">
        <v>4</v>
      </c>
      <c r="I108" s="96">
        <f>Checklist23234[[#This Row],[Qty]]*Checklist23234[[#This Row],[Rates]]</f>
        <v>0</v>
      </c>
      <c r="J108" s="79"/>
    </row>
    <row r="109" spans="1:10" x14ac:dyDescent="0.25">
      <c r="A109" s="78"/>
      <c r="B109" s="162"/>
      <c r="C109" s="104" t="s">
        <v>10</v>
      </c>
      <c r="D109" s="105" t="s">
        <v>234</v>
      </c>
      <c r="E109" s="159" t="s">
        <v>220</v>
      </c>
      <c r="F109" s="163" t="s">
        <v>235</v>
      </c>
      <c r="G109" s="79"/>
      <c r="H109" s="96">
        <v>6</v>
      </c>
      <c r="I109" s="96">
        <f>Checklist23234[[#This Row],[Qty]]*Checklist23234[[#This Row],[Rates]]</f>
        <v>0</v>
      </c>
      <c r="J109" s="79"/>
    </row>
    <row r="110" spans="1:10" x14ac:dyDescent="0.25">
      <c r="A110" s="78"/>
      <c r="B110" s="108"/>
      <c r="C110" s="104" t="s">
        <v>10</v>
      </c>
      <c r="D110" s="127" t="s">
        <v>236</v>
      </c>
      <c r="E110" s="161" t="s">
        <v>220</v>
      </c>
      <c r="F110" s="164" t="s">
        <v>237</v>
      </c>
      <c r="G110" s="79"/>
      <c r="H110" s="96">
        <v>5</v>
      </c>
      <c r="I110" s="96">
        <f>Checklist23234[[#This Row],[Qty]]*Checklist23234[[#This Row],[Rates]]</f>
        <v>0</v>
      </c>
      <c r="J110" s="79"/>
    </row>
    <row r="111" spans="1:10" x14ac:dyDescent="0.25">
      <c r="A111" s="78"/>
      <c r="B111" s="108"/>
      <c r="C111" s="104" t="s">
        <v>10</v>
      </c>
      <c r="D111" s="105" t="s">
        <v>238</v>
      </c>
      <c r="E111" s="161" t="s">
        <v>220</v>
      </c>
      <c r="F111" s="165" t="s">
        <v>239</v>
      </c>
      <c r="G111" s="79"/>
      <c r="H111" s="96">
        <v>6</v>
      </c>
      <c r="I111" s="96">
        <f>Checklist23234[[#This Row],[Qty]]*Checklist23234[[#This Row],[Rates]]</f>
        <v>0</v>
      </c>
      <c r="J111" s="79"/>
    </row>
    <row r="112" spans="1:10" x14ac:dyDescent="0.25">
      <c r="A112" s="78"/>
      <c r="B112" s="108"/>
      <c r="C112" s="104" t="s">
        <v>10</v>
      </c>
      <c r="D112" s="127" t="s">
        <v>240</v>
      </c>
      <c r="E112" s="161" t="s">
        <v>220</v>
      </c>
      <c r="F112" s="166" t="s">
        <v>241</v>
      </c>
      <c r="G112" s="79"/>
      <c r="H112" s="96">
        <v>4</v>
      </c>
      <c r="I112" s="96">
        <f>Checklist23234[[#This Row],[Qty]]*Checklist23234[[#This Row],[Rates]]</f>
        <v>0</v>
      </c>
      <c r="J112" s="79"/>
    </row>
    <row r="113" spans="1:10" x14ac:dyDescent="0.25">
      <c r="A113" s="78"/>
      <c r="B113" s="108"/>
      <c r="C113" s="104" t="s">
        <v>10</v>
      </c>
      <c r="D113" s="105" t="s">
        <v>242</v>
      </c>
      <c r="E113" s="158" t="s">
        <v>220</v>
      </c>
      <c r="F113" s="107" t="s">
        <v>243</v>
      </c>
      <c r="G113" s="79"/>
      <c r="H113" s="96">
        <v>9</v>
      </c>
      <c r="I113" s="96">
        <f>Checklist23234[[#This Row],[Qty]]*Checklist23234[[#This Row],[Rates]]</f>
        <v>0</v>
      </c>
      <c r="J113" s="79"/>
    </row>
    <row r="114" spans="1:10" x14ac:dyDescent="0.25">
      <c r="A114" s="78"/>
      <c r="B114" s="108"/>
      <c r="C114" s="104" t="s">
        <v>10</v>
      </c>
      <c r="D114" s="127" t="s">
        <v>244</v>
      </c>
      <c r="E114" s="159" t="s">
        <v>220</v>
      </c>
      <c r="F114" s="160" t="s">
        <v>245</v>
      </c>
      <c r="G114" s="79"/>
      <c r="H114" s="96">
        <v>14</v>
      </c>
      <c r="I114" s="96">
        <f>Checklist23234[[#This Row],[Qty]]*Checklist23234[[#This Row],[Rates]]</f>
        <v>0</v>
      </c>
      <c r="J114" s="79"/>
    </row>
    <row r="115" spans="1:10" x14ac:dyDescent="0.25">
      <c r="A115" s="78"/>
      <c r="B115" s="108"/>
      <c r="C115" s="104" t="s">
        <v>10</v>
      </c>
      <c r="D115" s="105" t="s">
        <v>246</v>
      </c>
      <c r="E115" s="161" t="s">
        <v>220</v>
      </c>
      <c r="F115" s="163" t="s">
        <v>247</v>
      </c>
      <c r="G115" s="79"/>
      <c r="H115" s="96">
        <v>7</v>
      </c>
      <c r="I115" s="96">
        <f>Checklist23234[[#This Row],[Qty]]*Checklist23234[[#This Row],[Rates]]</f>
        <v>0</v>
      </c>
      <c r="J115" s="79"/>
    </row>
    <row r="116" spans="1:10" x14ac:dyDescent="0.25">
      <c r="A116" s="78"/>
      <c r="B116" s="108"/>
      <c r="C116" s="104" t="s">
        <v>10</v>
      </c>
      <c r="D116" s="127" t="s">
        <v>248</v>
      </c>
      <c r="E116" s="161" t="s">
        <v>220</v>
      </c>
      <c r="F116" s="163" t="s">
        <v>249</v>
      </c>
      <c r="G116" s="79"/>
      <c r="H116" s="96">
        <v>5</v>
      </c>
      <c r="I116" s="96">
        <f>Checklist23234[[#This Row],[Qty]]*Checklist23234[[#This Row],[Rates]]</f>
        <v>0</v>
      </c>
      <c r="J116" s="79"/>
    </row>
    <row r="117" spans="1:10" x14ac:dyDescent="0.25">
      <c r="A117" s="78"/>
      <c r="B117" s="108"/>
      <c r="C117" s="104" t="s">
        <v>10</v>
      </c>
      <c r="D117" s="105" t="s">
        <v>250</v>
      </c>
      <c r="E117" s="161" t="s">
        <v>220</v>
      </c>
      <c r="F117" s="163" t="s">
        <v>251</v>
      </c>
      <c r="G117" s="79"/>
      <c r="H117" s="96">
        <v>3</v>
      </c>
      <c r="I117" s="96">
        <f>Checklist23234[[#This Row],[Qty]]*Checklist23234[[#This Row],[Rates]]</f>
        <v>0</v>
      </c>
      <c r="J117" s="79"/>
    </row>
    <row r="118" spans="1:10" x14ac:dyDescent="0.25">
      <c r="A118" s="78"/>
      <c r="B118" s="108"/>
      <c r="C118" s="104" t="s">
        <v>10</v>
      </c>
      <c r="D118" s="127" t="s">
        <v>252</v>
      </c>
      <c r="E118" s="161" t="s">
        <v>220</v>
      </c>
      <c r="F118" s="107" t="s">
        <v>253</v>
      </c>
      <c r="G118" s="79"/>
      <c r="H118" s="96">
        <v>8</v>
      </c>
      <c r="I118" s="96">
        <f>Checklist23234[[#This Row],[Qty]]*Checklist23234[[#This Row],[Rates]]</f>
        <v>0</v>
      </c>
      <c r="J118" s="79"/>
    </row>
    <row r="119" spans="1:10" x14ac:dyDescent="0.25">
      <c r="A119" s="78"/>
      <c r="B119" s="108"/>
      <c r="C119" s="104" t="s">
        <v>10</v>
      </c>
      <c r="D119" s="105" t="s">
        <v>254</v>
      </c>
      <c r="E119" s="161" t="s">
        <v>220</v>
      </c>
      <c r="F119" s="163" t="s">
        <v>255</v>
      </c>
      <c r="G119" s="79"/>
      <c r="H119" s="96">
        <v>7</v>
      </c>
      <c r="I119" s="96">
        <f>Checklist23234[[#This Row],[Qty]]*Checklist23234[[#This Row],[Rates]]</f>
        <v>0</v>
      </c>
      <c r="J119" s="79"/>
    </row>
    <row r="120" spans="1:10" x14ac:dyDescent="0.25">
      <c r="A120" s="78"/>
      <c r="B120" s="108"/>
      <c r="C120" s="104" t="s">
        <v>10</v>
      </c>
      <c r="D120" s="127" t="s">
        <v>256</v>
      </c>
      <c r="E120" s="158" t="s">
        <v>220</v>
      </c>
      <c r="F120" s="163" t="s">
        <v>257</v>
      </c>
      <c r="G120" s="79"/>
      <c r="H120" s="96">
        <v>5</v>
      </c>
      <c r="I120" s="96">
        <f>Checklist23234[[#This Row],[Qty]]*Checklist23234[[#This Row],[Rates]]</f>
        <v>0</v>
      </c>
      <c r="J120" s="79"/>
    </row>
    <row r="121" spans="1:10" x14ac:dyDescent="0.25">
      <c r="A121" s="78"/>
      <c r="B121" s="108"/>
      <c r="C121" s="104" t="s">
        <v>10</v>
      </c>
      <c r="D121" s="105" t="s">
        <v>258</v>
      </c>
      <c r="E121" s="159" t="s">
        <v>220</v>
      </c>
      <c r="F121" s="107" t="s">
        <v>259</v>
      </c>
      <c r="G121" s="79"/>
      <c r="H121" s="96">
        <v>8</v>
      </c>
      <c r="I121" s="96">
        <f>Checklist23234[[#This Row],[Qty]]*Checklist23234[[#This Row],[Rates]]</f>
        <v>0</v>
      </c>
      <c r="J121" s="79"/>
    </row>
    <row r="122" spans="1:10" x14ac:dyDescent="0.25">
      <c r="A122" s="78"/>
      <c r="B122" s="108"/>
      <c r="C122" s="104" t="s">
        <v>10</v>
      </c>
      <c r="D122" s="127" t="s">
        <v>260</v>
      </c>
      <c r="E122" s="161" t="s">
        <v>220</v>
      </c>
      <c r="F122" s="163" t="s">
        <v>261</v>
      </c>
      <c r="G122" s="79"/>
      <c r="H122" s="96">
        <v>20</v>
      </c>
      <c r="I122" s="96">
        <f>Checklist23234[[#This Row],[Qty]]*Checklist23234[[#This Row],[Rates]]</f>
        <v>0</v>
      </c>
      <c r="J122" s="79"/>
    </row>
    <row r="123" spans="1:10" x14ac:dyDescent="0.25">
      <c r="A123" s="78"/>
      <c r="B123" s="108"/>
      <c r="C123" s="104" t="s">
        <v>10</v>
      </c>
      <c r="D123" s="105" t="s">
        <v>262</v>
      </c>
      <c r="E123" s="161" t="s">
        <v>220</v>
      </c>
      <c r="F123" s="107" t="s">
        <v>263</v>
      </c>
      <c r="G123" s="79"/>
      <c r="H123" s="96">
        <v>22</v>
      </c>
      <c r="I123" s="96">
        <f>Checklist23234[[#This Row],[Qty]]*Checklist23234[[#This Row],[Rates]]</f>
        <v>0</v>
      </c>
      <c r="J123" s="79"/>
    </row>
    <row r="124" spans="1:10" x14ac:dyDescent="0.25">
      <c r="A124" s="78"/>
      <c r="B124" s="108"/>
      <c r="C124" s="104" t="s">
        <v>10</v>
      </c>
      <c r="D124" s="127" t="s">
        <v>264</v>
      </c>
      <c r="E124" s="161" t="s">
        <v>220</v>
      </c>
      <c r="F124" s="163" t="s">
        <v>265</v>
      </c>
      <c r="G124" s="79"/>
      <c r="H124" s="96">
        <v>8</v>
      </c>
      <c r="I124" s="96">
        <f>Checklist23234[[#This Row],[Qty]]*Checklist23234[[#This Row],[Rates]]</f>
        <v>0</v>
      </c>
      <c r="J124" s="79"/>
    </row>
    <row r="125" spans="1:10" x14ac:dyDescent="0.25">
      <c r="A125" s="78"/>
      <c r="B125" s="108"/>
      <c r="C125" s="104" t="s">
        <v>10</v>
      </c>
      <c r="D125" s="105" t="s">
        <v>266</v>
      </c>
      <c r="E125" s="161" t="s">
        <v>220</v>
      </c>
      <c r="F125" s="163" t="s">
        <v>267</v>
      </c>
      <c r="G125" s="79"/>
      <c r="H125" s="96">
        <v>9</v>
      </c>
      <c r="I125" s="96">
        <f>Checklist23234[[#This Row],[Qty]]*Checklist23234[[#This Row],[Rates]]</f>
        <v>0</v>
      </c>
      <c r="J125" s="79"/>
    </row>
    <row r="126" spans="1:10" x14ac:dyDescent="0.25">
      <c r="A126" s="78"/>
      <c r="B126" s="108"/>
      <c r="C126" s="104" t="s">
        <v>10</v>
      </c>
      <c r="D126" s="127" t="s">
        <v>268</v>
      </c>
      <c r="E126" s="158" t="s">
        <v>220</v>
      </c>
      <c r="F126" s="107" t="s">
        <v>269</v>
      </c>
      <c r="G126" s="79"/>
      <c r="H126" s="96">
        <v>8</v>
      </c>
      <c r="I126" s="96">
        <f>Checklist23234[[#This Row],[Qty]]*Checklist23234[[#This Row],[Rates]]</f>
        <v>0</v>
      </c>
      <c r="J126" s="79"/>
    </row>
    <row r="127" spans="1:10" x14ac:dyDescent="0.25">
      <c r="A127" s="78"/>
      <c r="B127" s="108"/>
      <c r="C127" s="104" t="s">
        <v>10</v>
      </c>
      <c r="D127" s="105" t="s">
        <v>270</v>
      </c>
      <c r="E127" s="158" t="s">
        <v>220</v>
      </c>
      <c r="F127" s="163" t="s">
        <v>271</v>
      </c>
      <c r="G127" s="79"/>
      <c r="H127" s="96">
        <v>5</v>
      </c>
      <c r="I127" s="96">
        <f>Checklist23234[[#This Row],[Qty]]*Checklist23234[[#This Row],[Rates]]</f>
        <v>0</v>
      </c>
      <c r="J127" s="79"/>
    </row>
    <row r="128" spans="1:10" x14ac:dyDescent="0.25">
      <c r="A128" s="78"/>
      <c r="B128" s="108"/>
      <c r="C128" s="104" t="s">
        <v>10</v>
      </c>
      <c r="D128" s="127" t="s">
        <v>272</v>
      </c>
      <c r="E128" s="159" t="s">
        <v>220</v>
      </c>
      <c r="F128" s="163" t="s">
        <v>273</v>
      </c>
      <c r="G128" s="79"/>
      <c r="H128" s="96">
        <v>9</v>
      </c>
      <c r="I128" s="96">
        <f>Checklist23234[[#This Row],[Qty]]*Checklist23234[[#This Row],[Rates]]</f>
        <v>0</v>
      </c>
      <c r="J128" s="79"/>
    </row>
    <row r="129" spans="1:10" x14ac:dyDescent="0.25">
      <c r="A129" s="78"/>
      <c r="B129" s="167"/>
      <c r="C129" s="104" t="s">
        <v>10</v>
      </c>
      <c r="D129" s="105" t="s">
        <v>274</v>
      </c>
      <c r="E129" s="168" t="s">
        <v>220</v>
      </c>
      <c r="F129" s="107" t="s">
        <v>275</v>
      </c>
      <c r="G129" s="79"/>
      <c r="H129" s="96">
        <v>6</v>
      </c>
      <c r="I129" s="96">
        <f>Checklist23234[[#This Row],[Qty]]*Checklist23234[[#This Row],[Rates]]</f>
        <v>0</v>
      </c>
      <c r="J129" s="79"/>
    </row>
    <row r="130" spans="1:10" x14ac:dyDescent="0.25">
      <c r="A130" s="78"/>
      <c r="B130" s="108"/>
      <c r="C130" s="104" t="s">
        <v>10</v>
      </c>
      <c r="D130" s="105" t="s">
        <v>341</v>
      </c>
      <c r="E130" s="168" t="s">
        <v>220</v>
      </c>
      <c r="F130" s="110" t="s">
        <v>144</v>
      </c>
      <c r="G130" s="79"/>
      <c r="H130" s="96">
        <v>8</v>
      </c>
      <c r="I130" s="96">
        <f>Checklist23234[[#This Row],[Qty]]*Checklist23234[[#This Row],[Rates]]</f>
        <v>0</v>
      </c>
      <c r="J130" s="80"/>
    </row>
    <row r="131" spans="1:10" ht="15.75" thickBot="1" x14ac:dyDescent="0.3">
      <c r="A131" s="78"/>
      <c r="B131" s="108"/>
      <c r="C131" s="104" t="s">
        <v>10</v>
      </c>
      <c r="D131" s="105" t="s">
        <v>342</v>
      </c>
      <c r="E131" s="168" t="s">
        <v>220</v>
      </c>
      <c r="F131" s="107" t="s">
        <v>161</v>
      </c>
      <c r="G131" s="79"/>
      <c r="H131" s="96">
        <v>4</v>
      </c>
      <c r="I131" s="96">
        <f>Checklist23234[[#This Row],[Qty]]*Checklist23234[[#This Row],[Rates]]</f>
        <v>0</v>
      </c>
      <c r="J131" s="80"/>
    </row>
    <row r="132" spans="1:10" ht="19.5" thickBot="1" x14ac:dyDescent="0.35">
      <c r="A132" s="74"/>
      <c r="B132" s="169"/>
      <c r="C132" s="169"/>
      <c r="D132" s="169"/>
      <c r="E132" s="170"/>
      <c r="F132" s="171" t="s">
        <v>276</v>
      </c>
      <c r="G132" s="89">
        <f>SUM(Checklist23234[Qty])</f>
        <v>0</v>
      </c>
      <c r="H132" s="101"/>
      <c r="I132" s="102">
        <f>SUBTOTAL(109,Checklist23234[Total Value])</f>
        <v>0</v>
      </c>
    </row>
    <row r="133" spans="1:10" x14ac:dyDescent="0.25">
      <c r="A133" s="74"/>
      <c r="B133" s="74"/>
      <c r="C133" s="74"/>
      <c r="D133" s="74"/>
      <c r="E133" s="67"/>
      <c r="F133" s="74"/>
      <c r="H133" s="66"/>
      <c r="I133" s="66"/>
    </row>
    <row r="134" spans="1:10" x14ac:dyDescent="0.25">
      <c r="A134" s="74"/>
      <c r="B134" s="74"/>
      <c r="C134" s="74"/>
      <c r="D134" s="74"/>
      <c r="E134" s="67"/>
      <c r="F134" s="74"/>
      <c r="H134" s="66"/>
      <c r="I134" s="66"/>
    </row>
    <row r="135" spans="1:10" x14ac:dyDescent="0.25">
      <c r="E135" s="67"/>
      <c r="F135" s="74"/>
      <c r="H135" s="66"/>
      <c r="I135" s="66"/>
    </row>
    <row r="136" spans="1:10" x14ac:dyDescent="0.25">
      <c r="E136" s="67"/>
      <c r="F136" s="74"/>
      <c r="H136" s="66"/>
      <c r="I136" s="66"/>
    </row>
    <row r="137" spans="1:10" s="66" customFormat="1" x14ac:dyDescent="0.25">
      <c r="D137" s="67"/>
      <c r="E137" s="67"/>
      <c r="F137" s="74"/>
      <c r="G137" s="67"/>
    </row>
    <row r="138" spans="1:10" s="66" customFormat="1" x14ac:dyDescent="0.25">
      <c r="D138" s="67"/>
      <c r="E138" s="67"/>
      <c r="F138" s="74"/>
      <c r="G138" s="67"/>
    </row>
    <row r="139" spans="1:10" s="66" customFormat="1" x14ac:dyDescent="0.25">
      <c r="D139" s="67"/>
      <c r="E139" s="67"/>
      <c r="F139" s="74"/>
      <c r="G139" s="67"/>
    </row>
    <row r="140" spans="1:10" s="66" customFormat="1" x14ac:dyDescent="0.25">
      <c r="D140" s="67"/>
      <c r="E140" s="67"/>
      <c r="F140" s="74"/>
      <c r="G140" s="67"/>
      <c r="H140" s="74"/>
    </row>
    <row r="141" spans="1:10" s="66" customFormat="1" x14ac:dyDescent="0.25">
      <c r="D141" s="67"/>
      <c r="E141" s="67"/>
      <c r="F141" s="74"/>
      <c r="G141" s="67"/>
    </row>
    <row r="142" spans="1:10" s="66" customFormat="1" x14ac:dyDescent="0.25">
      <c r="D142" s="67" t="s">
        <v>280</v>
      </c>
      <c r="G142" s="67"/>
      <c r="H142" s="74"/>
      <c r="I142" s="67"/>
    </row>
    <row r="143" spans="1:10" s="66" customFormat="1" x14ac:dyDescent="0.25">
      <c r="D143" s="67" t="s">
        <v>281</v>
      </c>
      <c r="G143" s="67"/>
      <c r="H143" s="74"/>
      <c r="I143" s="67"/>
    </row>
    <row r="144" spans="1:10" s="66" customFormat="1" x14ac:dyDescent="0.25">
      <c r="D144" s="91" t="s">
        <v>277</v>
      </c>
      <c r="E144" s="90">
        <f>SUM(I6:I14,I17:I29,I40:I41,I43:I46)</f>
        <v>0</v>
      </c>
      <c r="G144" s="67"/>
      <c r="H144" s="74"/>
      <c r="I144" s="67"/>
    </row>
    <row r="145" spans="4:9" s="66" customFormat="1" x14ac:dyDescent="0.25">
      <c r="D145" s="91" t="s">
        <v>282</v>
      </c>
      <c r="E145" s="90">
        <f>SUM(I31:I36,I55:I59)</f>
        <v>0</v>
      </c>
      <c r="G145" s="67"/>
      <c r="H145" s="74"/>
      <c r="I145" s="67"/>
    </row>
    <row r="146" spans="4:9" s="66" customFormat="1" x14ac:dyDescent="0.25">
      <c r="D146" s="91" t="s">
        <v>102</v>
      </c>
      <c r="E146" s="90">
        <f>SUM(I15:I16,I30,I42,I47:I54)</f>
        <v>0</v>
      </c>
      <c r="G146" s="67"/>
      <c r="H146" s="74"/>
      <c r="I146" s="67"/>
    </row>
    <row r="147" spans="4:9" s="66" customFormat="1" x14ac:dyDescent="0.25">
      <c r="D147" s="91" t="s">
        <v>278</v>
      </c>
      <c r="E147" s="90">
        <f>SUM(I61:I83,I84:I102)</f>
        <v>0</v>
      </c>
      <c r="G147" s="67"/>
      <c r="H147" s="74"/>
      <c r="I147" s="67"/>
    </row>
    <row r="148" spans="4:9" s="66" customFormat="1" x14ac:dyDescent="0.25">
      <c r="D148" s="91" t="s">
        <v>279</v>
      </c>
      <c r="E148" s="90">
        <f>SUM(I103:I131)+I60+I37+I38+I39</f>
        <v>0</v>
      </c>
      <c r="G148" s="67"/>
      <c r="H148" s="74"/>
      <c r="I148" s="67"/>
    </row>
    <row r="149" spans="4:9" s="66" customFormat="1" x14ac:dyDescent="0.25">
      <c r="D149" s="67"/>
      <c r="E149" s="90">
        <f>SUM(E144:E148)</f>
        <v>0</v>
      </c>
      <c r="G149" s="67"/>
      <c r="H149" s="74"/>
      <c r="I149" s="67"/>
    </row>
    <row r="150" spans="4:9" s="66" customFormat="1" x14ac:dyDescent="0.25">
      <c r="D150" s="67"/>
      <c r="E150" s="90"/>
      <c r="G150" s="67"/>
      <c r="H150" s="74"/>
      <c r="I150" s="67"/>
    </row>
  </sheetData>
  <sheetProtection algorithmName="SHA-512" hashValue="PwSXpAriEob7glSlveU1aG51mxg8V9dp2CzHUveU9vlnGY8B8db4Da52fMPN1KNkr+7V2XSE/hwPaZ1RA+igxg==" saltValue="PelOgX5rk3BYIIuxWx6IBw==" spinCount="100000" sheet="1" objects="1" scenarios="1"/>
  <protectedRanges>
    <protectedRange sqref="G6:G131" name="Range1"/>
  </protectedRanges>
  <mergeCells count="7">
    <mergeCell ref="B105:B106"/>
    <mergeCell ref="F4:G4"/>
    <mergeCell ref="B31:B32"/>
    <mergeCell ref="B33:B36"/>
    <mergeCell ref="B38:B39"/>
    <mergeCell ref="B40:B41"/>
    <mergeCell ref="B103:B104"/>
  </mergeCells>
  <phoneticPr fontId="38" type="noConversion"/>
  <pageMargins left="0.25" right="0.25" top="0.75" bottom="0.75" header="0.3" footer="0.3"/>
  <pageSetup paperSize="9" scale="78" fitToHeight="0"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6" id="{DAEAFCEE-6598-4DC4-B282-4F9022E1D61B}">
            <x14:iconSet iconSet="3Symbols2" showValue="0" custom="1">
              <x14:cfvo type="percent">
                <xm:f>0</xm:f>
              </x14:cfvo>
              <x14:cfvo type="num">
                <xm:f>0</xm:f>
              </x14:cfvo>
              <x14:cfvo type="num">
                <xm:f>1</xm:f>
              </x14:cfvo>
              <x14:cfIcon iconSet="NoIcons" iconId="0"/>
              <x14:cfIcon iconSet="NoIcons" iconId="0"/>
              <x14:cfIcon iconSet="3Symbols2" iconId="2"/>
            </x14:iconSet>
          </x14:cfRule>
          <xm:sqref>B40</xm:sqref>
        </x14:conditionalFormatting>
        <x14:conditionalFormatting xmlns:xm="http://schemas.microsoft.com/office/excel/2006/main">
          <x14:cfRule type="iconSet" priority="4" id="{860FC17B-F832-4742-8C31-D9CD9E07E38D}">
            <x14:iconSet iconSet="3Symbols2" showValue="0" custom="1">
              <x14:cfvo type="percent">
                <xm:f>0</xm:f>
              </x14:cfvo>
              <x14:cfvo type="num">
                <xm:f>0</xm:f>
              </x14:cfvo>
              <x14:cfvo type="num">
                <xm:f>1</xm:f>
              </x14:cfvo>
              <x14:cfIcon iconSet="NoIcons" iconId="0"/>
              <x14:cfIcon iconSet="NoIcons" iconId="0"/>
              <x14:cfIcon iconSet="3Symbols2" iconId="2"/>
            </x14:iconSet>
          </x14:cfRule>
          <xm:sqref>B103</xm:sqref>
        </x14:conditionalFormatting>
        <x14:conditionalFormatting xmlns:xm="http://schemas.microsoft.com/office/excel/2006/main">
          <x14:cfRule type="iconSet" priority="3" id="{0DA01A91-B6A8-4BBB-8566-53CD1189F21C}">
            <x14:iconSet iconSet="3Symbols2" showValue="0" custom="1">
              <x14:cfvo type="percent">
                <xm:f>0</xm:f>
              </x14:cfvo>
              <x14:cfvo type="num">
                <xm:f>0</xm:f>
              </x14:cfvo>
              <x14:cfvo type="num">
                <xm:f>1</xm:f>
              </x14:cfvo>
              <x14:cfIcon iconSet="NoIcons" iconId="0"/>
              <x14:cfIcon iconSet="NoIcons" iconId="0"/>
              <x14:cfIcon iconSet="3Symbols2" iconId="2"/>
            </x14:iconSet>
          </x14:cfRule>
          <xm:sqref>B105</xm:sqref>
        </x14:conditionalFormatting>
        <x14:conditionalFormatting xmlns:xm="http://schemas.microsoft.com/office/excel/2006/main">
          <x14:cfRule type="iconSet" priority="5" id="{FD0D8FD1-FC8F-4C3E-9A6C-C7D8D02BFA0B}">
            <x14:iconSet iconSet="3Symbols2" showValue="0" custom="1">
              <x14:cfvo type="percent">
                <xm:f>0</xm:f>
              </x14:cfvo>
              <x14:cfvo type="num">
                <xm:f>0</xm:f>
              </x14:cfvo>
              <x14:cfvo type="num">
                <xm:f>1</xm:f>
              </x14:cfvo>
              <x14:cfIcon iconSet="NoIcons" iconId="0"/>
              <x14:cfIcon iconSet="NoIcons" iconId="0"/>
              <x14:cfIcon iconSet="3Symbols2" iconId="2"/>
            </x14:iconSet>
          </x14:cfRule>
          <xm:sqref>B108</xm:sqref>
        </x14:conditionalFormatting>
        <x14:conditionalFormatting xmlns:xm="http://schemas.microsoft.com/office/excel/2006/main">
          <x14:cfRule type="iconSet" priority="49" id="{A06BB308-BF32-436A-9828-2B61C646C9AC}">
            <x14:iconSet iconSet="3Symbols2" showValue="0" custom="1">
              <x14:cfvo type="percent">
                <xm:f>0</xm:f>
              </x14:cfvo>
              <x14:cfvo type="num">
                <xm:f>0</xm:f>
              </x14:cfvo>
              <x14:cfvo type="num">
                <xm:f>1</xm:f>
              </x14:cfvo>
              <x14:cfIcon iconSet="NoIcons" iconId="0"/>
              <x14:cfIcon iconSet="NoIcons" iconId="0"/>
              <x14:cfIcon iconSet="3Symbols2" iconId="2"/>
            </x14:iconSet>
          </x14:cfRule>
          <xm:sqref>B110:B128 B6:D6 D40 B7:B9 B11:B31 B37 B130:B131 D42:D59 D7:D35 D61:D65 C7:C65 B42:B102 C66:D131</xm:sqref>
        </x14:conditionalFormatting>
        <x14:conditionalFormatting xmlns:xm="http://schemas.microsoft.com/office/excel/2006/main">
          <x14:cfRule type="iconSet" priority="9" id="{A4618941-0275-453E-A86F-2A169C51EEB4}">
            <x14:iconSet iconSet="3Symbols2" showValue="0" custom="1">
              <x14:cfvo type="percent">
                <xm:f>0</xm:f>
              </x14:cfvo>
              <x14:cfvo type="num">
                <xm:f>0</xm:f>
              </x14:cfvo>
              <x14:cfvo type="num">
                <xm:f>1</xm:f>
              </x14:cfvo>
              <x14:cfIcon iconSet="NoIcons" iconId="0"/>
              <x14:cfIcon iconSet="NoIcons" iconId="0"/>
              <x14:cfIcon iconSet="3Symbols2" iconId="2"/>
            </x14:iconSet>
          </x14:cfRule>
          <xm:sqref>B129</xm:sqref>
        </x14:conditionalFormatting>
        <x14:conditionalFormatting xmlns:xm="http://schemas.microsoft.com/office/excel/2006/main">
          <x14:cfRule type="iconSet" priority="8" id="{71486539-51DA-479B-B632-ABCE50C103FC}">
            <x14:iconSet iconSet="3Symbols2" showValue="0" custom="1">
              <x14:cfvo type="percent">
                <xm:f>0</xm:f>
              </x14:cfvo>
              <x14:cfvo type="num">
                <xm:f>0</xm:f>
              </x14:cfvo>
              <x14:cfvo type="num">
                <xm:f>1</xm:f>
              </x14:cfvo>
              <x14:cfIcon iconSet="NoIcons" iconId="0"/>
              <x14:cfIcon iconSet="NoIcons" iconId="0"/>
              <x14:cfIcon iconSet="3Symbols2" iconId="2"/>
            </x14:iconSet>
          </x14:cfRule>
          <xm:sqref>D36</xm:sqref>
        </x14:conditionalFormatting>
        <x14:conditionalFormatting xmlns:xm="http://schemas.microsoft.com/office/excel/2006/main">
          <x14:cfRule type="iconSet" priority="7" id="{835CE8F6-F7B4-4474-8B3D-20987F185FDC}">
            <x14:iconSet iconSet="3Symbols2" showValue="0" custom="1">
              <x14:cfvo type="percent">
                <xm:f>0</xm:f>
              </x14:cfvo>
              <x14:cfvo type="num">
                <xm:f>0</xm:f>
              </x14:cfvo>
              <x14:cfvo type="num">
                <xm:f>1</xm:f>
              </x14:cfvo>
              <x14:cfIcon iconSet="NoIcons" iconId="0"/>
              <x14:cfIcon iconSet="NoIcons" iconId="0"/>
              <x14:cfIcon iconSet="3Symbols2" iconId="2"/>
            </x14:iconSet>
          </x14:cfRule>
          <xm:sqref>D37:D38</xm:sqref>
        </x14:conditionalFormatting>
        <x14:conditionalFormatting xmlns:xm="http://schemas.microsoft.com/office/excel/2006/main">
          <x14:cfRule type="iconSet" priority="2" id="{A4637D12-B368-4B16-8A55-273C0C3CE78A}">
            <x14:iconSet iconSet="3Symbols2" showValue="0" custom="1">
              <x14:cfvo type="percent">
                <xm:f>0</xm:f>
              </x14:cfvo>
              <x14:cfvo type="num">
                <xm:f>0</xm:f>
              </x14:cfvo>
              <x14:cfvo type="num">
                <xm:f>1</xm:f>
              </x14:cfvo>
              <x14:cfIcon iconSet="NoIcons" iconId="0"/>
              <x14:cfIcon iconSet="NoIcons" iconId="0"/>
              <x14:cfIcon iconSet="3Symbols2" iconId="2"/>
            </x14:iconSet>
          </x14:cfRule>
          <xm:sqref>D39</xm:sqref>
        </x14:conditionalFormatting>
        <x14:conditionalFormatting xmlns:xm="http://schemas.microsoft.com/office/excel/2006/main">
          <x14:cfRule type="iconSet" priority="1" id="{B7EB7DD6-9BEE-40FC-9C24-60E7862A528D}">
            <x14:iconSet iconSet="3Symbols2" showValue="0" custom="1">
              <x14:cfvo type="percent">
                <xm:f>0</xm:f>
              </x14:cfvo>
              <x14:cfvo type="num">
                <xm:f>0</xm:f>
              </x14:cfvo>
              <x14:cfvo type="num">
                <xm:f>1</xm:f>
              </x14:cfvo>
              <x14:cfIcon iconSet="NoIcons" iconId="0"/>
              <x14:cfIcon iconSet="NoIcons" iconId="0"/>
              <x14:cfIcon iconSet="3Symbols2" iconId="2"/>
            </x14:iconSet>
          </x14:cfRule>
          <xm:sqref>D60</xm:sqref>
        </x14:conditionalFormatting>
        <x14:conditionalFormatting xmlns:xm="http://schemas.microsoft.com/office/excel/2006/main">
          <x14:cfRule type="iconSet" priority="48" id="{26349A5E-92AD-4142-9D1E-D2D08680450F}">
            <x14:iconSet iconSet="3Symbols2" showValue="0" custom="1">
              <x14:cfvo type="percent">
                <xm:f>0</xm:f>
              </x14:cfvo>
              <x14:cfvo type="num">
                <xm:f>0</xm:f>
              </x14:cfvo>
              <x14:cfvo type="num">
                <xm:f>1</xm:f>
              </x14:cfvo>
              <x14:cfIcon iconSet="NoIcons" iconId="0"/>
              <x14:cfIcon iconSet="NoIcons" iconId="0"/>
              <x14:cfIcon iconSet="3Symbols2" iconId="2"/>
            </x14:iconSet>
          </x14:cfRule>
          <xm:sqref>E61</xm:sqref>
        </x14:conditionalFormatting>
        <x14:conditionalFormatting xmlns:xm="http://schemas.microsoft.com/office/excel/2006/main">
          <x14:cfRule type="iconSet" priority="47" id="{2DD3BF73-6165-4A84-A46B-663C1C09D40F}">
            <x14:iconSet iconSet="3Symbols2" showValue="0" custom="1">
              <x14:cfvo type="percent">
                <xm:f>0</xm:f>
              </x14:cfvo>
              <x14:cfvo type="num">
                <xm:f>0</xm:f>
              </x14:cfvo>
              <x14:cfvo type="num">
                <xm:f>1</xm:f>
              </x14:cfvo>
              <x14:cfIcon iconSet="NoIcons" iconId="0"/>
              <x14:cfIcon iconSet="NoIcons" iconId="0"/>
              <x14:cfIcon iconSet="3Symbols2" iconId="2"/>
            </x14:iconSet>
          </x14:cfRule>
          <xm:sqref>E62:E64</xm:sqref>
        </x14:conditionalFormatting>
        <x14:conditionalFormatting xmlns:xm="http://schemas.microsoft.com/office/excel/2006/main">
          <x14:cfRule type="iconSet" priority="46" id="{17165D79-4D79-4E22-B9A6-A7E2EE921004}">
            <x14:iconSet iconSet="3Symbols2" showValue="0" custom="1">
              <x14:cfvo type="percent">
                <xm:f>0</xm:f>
              </x14:cfvo>
              <x14:cfvo type="num">
                <xm:f>0</xm:f>
              </x14:cfvo>
              <x14:cfvo type="num">
                <xm:f>1</xm:f>
              </x14:cfvo>
              <x14:cfIcon iconSet="NoIcons" iconId="0"/>
              <x14:cfIcon iconSet="NoIcons" iconId="0"/>
              <x14:cfIcon iconSet="3Symbols2" iconId="2"/>
            </x14:iconSet>
          </x14:cfRule>
          <xm:sqref>E65</xm:sqref>
        </x14:conditionalFormatting>
        <x14:conditionalFormatting xmlns:xm="http://schemas.microsoft.com/office/excel/2006/main">
          <x14:cfRule type="iconSet" priority="44" id="{17F13DB2-6A89-4B9E-B9C7-E43989416343}">
            <x14:iconSet iconSet="3Symbols2" showValue="0" custom="1">
              <x14:cfvo type="percent">
                <xm:f>0</xm:f>
              </x14:cfvo>
              <x14:cfvo type="num">
                <xm:f>0</xm:f>
              </x14:cfvo>
              <x14:cfvo type="num">
                <xm:f>1</xm:f>
              </x14:cfvo>
              <x14:cfIcon iconSet="NoIcons" iconId="0"/>
              <x14:cfIcon iconSet="NoIcons" iconId="0"/>
              <x14:cfIcon iconSet="3Symbols2" iconId="2"/>
            </x14:iconSet>
          </x14:cfRule>
          <xm:sqref>E66</xm:sqref>
        </x14:conditionalFormatting>
        <x14:conditionalFormatting xmlns:xm="http://schemas.microsoft.com/office/excel/2006/main">
          <x14:cfRule type="iconSet" priority="43" id="{55710523-29C6-4520-902F-242A8F5945CE}">
            <x14:iconSet iconSet="3Symbols2" showValue="0" custom="1">
              <x14:cfvo type="percent">
                <xm:f>0</xm:f>
              </x14:cfvo>
              <x14:cfvo type="num">
                <xm:f>0</xm:f>
              </x14:cfvo>
              <x14:cfvo type="num">
                <xm:f>1</xm:f>
              </x14:cfvo>
              <x14:cfIcon iconSet="NoIcons" iconId="0"/>
              <x14:cfIcon iconSet="NoIcons" iconId="0"/>
              <x14:cfIcon iconSet="3Symbols2" iconId="2"/>
            </x14:iconSet>
          </x14:cfRule>
          <xm:sqref>E67</xm:sqref>
        </x14:conditionalFormatting>
        <x14:conditionalFormatting xmlns:xm="http://schemas.microsoft.com/office/excel/2006/main">
          <x14:cfRule type="iconSet" priority="42" id="{860DBDA0-ED11-4BDA-B9A2-76C03BDF9AB9}">
            <x14:iconSet iconSet="3Symbols2" showValue="0" custom="1">
              <x14:cfvo type="percent">
                <xm:f>0</xm:f>
              </x14:cfvo>
              <x14:cfvo type="num">
                <xm:f>0</xm:f>
              </x14:cfvo>
              <x14:cfvo type="num">
                <xm:f>1</xm:f>
              </x14:cfvo>
              <x14:cfIcon iconSet="NoIcons" iconId="0"/>
              <x14:cfIcon iconSet="NoIcons" iconId="0"/>
              <x14:cfIcon iconSet="3Symbols2" iconId="2"/>
            </x14:iconSet>
          </x14:cfRule>
          <xm:sqref>E68</xm:sqref>
        </x14:conditionalFormatting>
        <x14:conditionalFormatting xmlns:xm="http://schemas.microsoft.com/office/excel/2006/main">
          <x14:cfRule type="iconSet" priority="41" id="{2E52F08E-4A58-448E-A431-EF3244562D1E}">
            <x14:iconSet iconSet="3Symbols2" showValue="0" custom="1">
              <x14:cfvo type="percent">
                <xm:f>0</xm:f>
              </x14:cfvo>
              <x14:cfvo type="num">
                <xm:f>0</xm:f>
              </x14:cfvo>
              <x14:cfvo type="num">
                <xm:f>1</xm:f>
              </x14:cfvo>
              <x14:cfIcon iconSet="NoIcons" iconId="0"/>
              <x14:cfIcon iconSet="NoIcons" iconId="0"/>
              <x14:cfIcon iconSet="3Symbols2" iconId="2"/>
            </x14:iconSet>
          </x14:cfRule>
          <xm:sqref>E69</xm:sqref>
        </x14:conditionalFormatting>
        <x14:conditionalFormatting xmlns:xm="http://schemas.microsoft.com/office/excel/2006/main">
          <x14:cfRule type="iconSet" priority="40" id="{D186BF6C-C8F9-48BC-97AF-9027521B2E56}">
            <x14:iconSet iconSet="3Symbols2" showValue="0" custom="1">
              <x14:cfvo type="percent">
                <xm:f>0</xm:f>
              </x14:cfvo>
              <x14:cfvo type="num">
                <xm:f>0</xm:f>
              </x14:cfvo>
              <x14:cfvo type="num">
                <xm:f>1</xm:f>
              </x14:cfvo>
              <x14:cfIcon iconSet="NoIcons" iconId="0"/>
              <x14:cfIcon iconSet="NoIcons" iconId="0"/>
              <x14:cfIcon iconSet="3Symbols2" iconId="2"/>
            </x14:iconSet>
          </x14:cfRule>
          <xm:sqref>E70</xm:sqref>
        </x14:conditionalFormatting>
        <x14:conditionalFormatting xmlns:xm="http://schemas.microsoft.com/office/excel/2006/main">
          <x14:cfRule type="iconSet" priority="39" id="{39DB602F-600B-456A-B337-3871D8662053}">
            <x14:iconSet iconSet="3Symbols2" showValue="0" custom="1">
              <x14:cfvo type="percent">
                <xm:f>0</xm:f>
              </x14:cfvo>
              <x14:cfvo type="num">
                <xm:f>0</xm:f>
              </x14:cfvo>
              <x14:cfvo type="num">
                <xm:f>1</xm:f>
              </x14:cfvo>
              <x14:cfIcon iconSet="NoIcons" iconId="0"/>
              <x14:cfIcon iconSet="NoIcons" iconId="0"/>
              <x14:cfIcon iconSet="3Symbols2" iconId="2"/>
            </x14:iconSet>
          </x14:cfRule>
          <xm:sqref>E71</xm:sqref>
        </x14:conditionalFormatting>
        <x14:conditionalFormatting xmlns:xm="http://schemas.microsoft.com/office/excel/2006/main">
          <x14:cfRule type="iconSet" priority="38" id="{D6A9BBAE-9FDC-4E71-AE1B-ADC79A719B22}">
            <x14:iconSet iconSet="3Symbols2" showValue="0" custom="1">
              <x14:cfvo type="percent">
                <xm:f>0</xm:f>
              </x14:cfvo>
              <x14:cfvo type="num">
                <xm:f>0</xm:f>
              </x14:cfvo>
              <x14:cfvo type="num">
                <xm:f>1</xm:f>
              </x14:cfvo>
              <x14:cfIcon iconSet="NoIcons" iconId="0"/>
              <x14:cfIcon iconSet="NoIcons" iconId="0"/>
              <x14:cfIcon iconSet="3Symbols2" iconId="2"/>
            </x14:iconSet>
          </x14:cfRule>
          <xm:sqref>E72</xm:sqref>
        </x14:conditionalFormatting>
        <x14:conditionalFormatting xmlns:xm="http://schemas.microsoft.com/office/excel/2006/main">
          <x14:cfRule type="iconSet" priority="37" id="{3A0DEAE2-9B7E-44AA-886E-6C8815EE8254}">
            <x14:iconSet iconSet="3Symbols2" showValue="0" custom="1">
              <x14:cfvo type="percent">
                <xm:f>0</xm:f>
              </x14:cfvo>
              <x14:cfvo type="num">
                <xm:f>0</xm:f>
              </x14:cfvo>
              <x14:cfvo type="num">
                <xm:f>1</xm:f>
              </x14:cfvo>
              <x14:cfIcon iconSet="NoIcons" iconId="0"/>
              <x14:cfIcon iconSet="NoIcons" iconId="0"/>
              <x14:cfIcon iconSet="3Symbols2" iconId="2"/>
            </x14:iconSet>
          </x14:cfRule>
          <xm:sqref>E73</xm:sqref>
        </x14:conditionalFormatting>
        <x14:conditionalFormatting xmlns:xm="http://schemas.microsoft.com/office/excel/2006/main">
          <x14:cfRule type="iconSet" priority="36" id="{368A0BE7-7A91-452D-8B41-BF9B0647533B}">
            <x14:iconSet iconSet="3Symbols2" showValue="0" custom="1">
              <x14:cfvo type="percent">
                <xm:f>0</xm:f>
              </x14:cfvo>
              <x14:cfvo type="num">
                <xm:f>0</xm:f>
              </x14:cfvo>
              <x14:cfvo type="num">
                <xm:f>1</xm:f>
              </x14:cfvo>
              <x14:cfIcon iconSet="NoIcons" iconId="0"/>
              <x14:cfIcon iconSet="NoIcons" iconId="0"/>
              <x14:cfIcon iconSet="3Symbols2" iconId="2"/>
            </x14:iconSet>
          </x14:cfRule>
          <xm:sqref>E74</xm:sqref>
        </x14:conditionalFormatting>
        <x14:conditionalFormatting xmlns:xm="http://schemas.microsoft.com/office/excel/2006/main">
          <x14:cfRule type="iconSet" priority="35" id="{74C3D565-87FC-463F-ADC1-206117D3DAB5}">
            <x14:iconSet iconSet="3Symbols2" showValue="0" custom="1">
              <x14:cfvo type="percent">
                <xm:f>0</xm:f>
              </x14:cfvo>
              <x14:cfvo type="num">
                <xm:f>0</xm:f>
              </x14:cfvo>
              <x14:cfvo type="num">
                <xm:f>1</xm:f>
              </x14:cfvo>
              <x14:cfIcon iconSet="NoIcons" iconId="0"/>
              <x14:cfIcon iconSet="NoIcons" iconId="0"/>
              <x14:cfIcon iconSet="3Symbols2" iconId="2"/>
            </x14:iconSet>
          </x14:cfRule>
          <xm:sqref>E75:E76</xm:sqref>
        </x14:conditionalFormatting>
        <x14:conditionalFormatting xmlns:xm="http://schemas.microsoft.com/office/excel/2006/main">
          <x14:cfRule type="iconSet" priority="34" id="{4695C4EE-BEA2-4DF7-880F-3BFC75D0F6DC}">
            <x14:iconSet iconSet="3Symbols2" showValue="0" custom="1">
              <x14:cfvo type="percent">
                <xm:f>0</xm:f>
              </x14:cfvo>
              <x14:cfvo type="num">
                <xm:f>0</xm:f>
              </x14:cfvo>
              <x14:cfvo type="num">
                <xm:f>1</xm:f>
              </x14:cfvo>
              <x14:cfIcon iconSet="NoIcons" iconId="0"/>
              <x14:cfIcon iconSet="NoIcons" iconId="0"/>
              <x14:cfIcon iconSet="3Symbols2" iconId="2"/>
            </x14:iconSet>
          </x14:cfRule>
          <xm:sqref>E77</xm:sqref>
        </x14:conditionalFormatting>
        <x14:conditionalFormatting xmlns:xm="http://schemas.microsoft.com/office/excel/2006/main">
          <x14:cfRule type="iconSet" priority="32" id="{1EA48101-B0AC-4FF7-A821-F36D050C7297}">
            <x14:iconSet iconSet="3Symbols2" showValue="0" custom="1">
              <x14:cfvo type="percent">
                <xm:f>0</xm:f>
              </x14:cfvo>
              <x14:cfvo type="num">
                <xm:f>0</xm:f>
              </x14:cfvo>
              <x14:cfvo type="num">
                <xm:f>1</xm:f>
              </x14:cfvo>
              <x14:cfIcon iconSet="NoIcons" iconId="0"/>
              <x14:cfIcon iconSet="NoIcons" iconId="0"/>
              <x14:cfIcon iconSet="3Symbols2" iconId="2"/>
            </x14:iconSet>
          </x14:cfRule>
          <xm:sqref>E78</xm:sqref>
        </x14:conditionalFormatting>
        <x14:conditionalFormatting xmlns:xm="http://schemas.microsoft.com/office/excel/2006/main">
          <x14:cfRule type="iconSet" priority="31" id="{2C6405CE-8572-4B4D-9A05-8234A6AFEE57}">
            <x14:iconSet iconSet="3Symbols2" showValue="0" custom="1">
              <x14:cfvo type="percent">
                <xm:f>0</xm:f>
              </x14:cfvo>
              <x14:cfvo type="num">
                <xm:f>0</xm:f>
              </x14:cfvo>
              <x14:cfvo type="num">
                <xm:f>1</xm:f>
              </x14:cfvo>
              <x14:cfIcon iconSet="NoIcons" iconId="0"/>
              <x14:cfIcon iconSet="NoIcons" iconId="0"/>
              <x14:cfIcon iconSet="3Symbols2" iconId="2"/>
            </x14:iconSet>
          </x14:cfRule>
          <xm:sqref>E79</xm:sqref>
        </x14:conditionalFormatting>
        <x14:conditionalFormatting xmlns:xm="http://schemas.microsoft.com/office/excel/2006/main">
          <x14:cfRule type="iconSet" priority="30" id="{6346982F-4E23-464B-83A2-DBB6F7B362DD}">
            <x14:iconSet iconSet="3Symbols2" showValue="0" custom="1">
              <x14:cfvo type="percent">
                <xm:f>0</xm:f>
              </x14:cfvo>
              <x14:cfvo type="num">
                <xm:f>0</xm:f>
              </x14:cfvo>
              <x14:cfvo type="num">
                <xm:f>1</xm:f>
              </x14:cfvo>
              <x14:cfIcon iconSet="NoIcons" iconId="0"/>
              <x14:cfIcon iconSet="NoIcons" iconId="0"/>
              <x14:cfIcon iconSet="3Symbols2" iconId="2"/>
            </x14:iconSet>
          </x14:cfRule>
          <xm:sqref>E80</xm:sqref>
        </x14:conditionalFormatting>
        <x14:conditionalFormatting xmlns:xm="http://schemas.microsoft.com/office/excel/2006/main">
          <x14:cfRule type="iconSet" priority="50" id="{BFBD750A-8563-47C8-80C5-2C22BF38961B}">
            <x14:iconSet iconSet="3Symbols2" showValue="0" custom="1">
              <x14:cfvo type="percent">
                <xm:f>0</xm:f>
              </x14:cfvo>
              <x14:cfvo type="num">
                <xm:f>0</xm:f>
              </x14:cfvo>
              <x14:cfvo type="num">
                <xm:f>1</xm:f>
              </x14:cfvo>
              <x14:cfIcon iconSet="NoIcons" iconId="0"/>
              <x14:cfIcon iconSet="NoIcons" iconId="0"/>
              <x14:cfIcon iconSet="3Symbols2" iconId="2"/>
            </x14:iconSet>
          </x14:cfRule>
          <xm:sqref>E81:E83</xm:sqref>
        </x14:conditionalFormatting>
        <x14:conditionalFormatting xmlns:xm="http://schemas.microsoft.com/office/excel/2006/main">
          <x14:cfRule type="iconSet" priority="33" id="{59228179-3986-4441-8CAA-1202F2EE5C4A}">
            <x14:iconSet iconSet="3Symbols2" showValue="0" custom="1">
              <x14:cfvo type="percent">
                <xm:f>0</xm:f>
              </x14:cfvo>
              <x14:cfvo type="num">
                <xm:f>0</xm:f>
              </x14:cfvo>
              <x14:cfvo type="num">
                <xm:f>1</xm:f>
              </x14:cfvo>
              <x14:cfIcon iconSet="NoIcons" iconId="0"/>
              <x14:cfIcon iconSet="NoIcons" iconId="0"/>
              <x14:cfIcon iconSet="3Symbols2" iconId="2"/>
            </x14:iconSet>
          </x14:cfRule>
          <xm:sqref>E84</xm:sqref>
        </x14:conditionalFormatting>
        <x14:conditionalFormatting xmlns:xm="http://schemas.microsoft.com/office/excel/2006/main">
          <x14:cfRule type="iconSet" priority="28" id="{072BFF4F-7D48-457A-B884-B187D23FE9A6}">
            <x14:iconSet iconSet="3Symbols2" showValue="0" custom="1">
              <x14:cfvo type="percent">
                <xm:f>0</xm:f>
              </x14:cfvo>
              <x14:cfvo type="num">
                <xm:f>0</xm:f>
              </x14:cfvo>
              <x14:cfvo type="num">
                <xm:f>1</xm:f>
              </x14:cfvo>
              <x14:cfIcon iconSet="NoIcons" iconId="0"/>
              <x14:cfIcon iconSet="NoIcons" iconId="0"/>
              <x14:cfIcon iconSet="3Symbols2" iconId="2"/>
            </x14:iconSet>
          </x14:cfRule>
          <xm:sqref>E85</xm:sqref>
        </x14:conditionalFormatting>
        <x14:conditionalFormatting xmlns:xm="http://schemas.microsoft.com/office/excel/2006/main">
          <x14:cfRule type="iconSet" priority="66" id="{180FC7A9-BA9F-4609-AC13-2A0C1A7357A1}">
            <x14:iconSet iconSet="3Symbols2" showValue="0" custom="1">
              <x14:cfvo type="percent">
                <xm:f>0</xm:f>
              </x14:cfvo>
              <x14:cfvo type="num">
                <xm:f>0</xm:f>
              </x14:cfvo>
              <x14:cfvo type="num">
                <xm:f>1</xm:f>
              </x14:cfvo>
              <x14:cfIcon iconSet="NoIcons" iconId="0"/>
              <x14:cfIcon iconSet="NoIcons" iconId="0"/>
              <x14:cfIcon iconSet="3Symbols2" iconId="2"/>
            </x14:iconSet>
          </x14:cfRule>
          <xm:sqref>E86</xm:sqref>
        </x14:conditionalFormatting>
        <x14:conditionalFormatting xmlns:xm="http://schemas.microsoft.com/office/excel/2006/main">
          <x14:cfRule type="iconSet" priority="26" id="{80DA64B6-9077-4908-83DD-00B84EFC6BE5}">
            <x14:iconSet iconSet="3Symbols2" showValue="0" custom="1">
              <x14:cfvo type="percent">
                <xm:f>0</xm:f>
              </x14:cfvo>
              <x14:cfvo type="num">
                <xm:f>0</xm:f>
              </x14:cfvo>
              <x14:cfvo type="num">
                <xm:f>1</xm:f>
              </x14:cfvo>
              <x14:cfIcon iconSet="NoIcons" iconId="0"/>
              <x14:cfIcon iconSet="NoIcons" iconId="0"/>
              <x14:cfIcon iconSet="3Symbols2" iconId="2"/>
            </x14:iconSet>
          </x14:cfRule>
          <xm:sqref>E87</xm:sqref>
        </x14:conditionalFormatting>
        <x14:conditionalFormatting xmlns:xm="http://schemas.microsoft.com/office/excel/2006/main">
          <x14:cfRule type="iconSet" priority="25" id="{FCAFA3DB-9DA1-443F-8C95-499922F8A365}">
            <x14:iconSet iconSet="3Symbols2" showValue="0" custom="1">
              <x14:cfvo type="percent">
                <xm:f>0</xm:f>
              </x14:cfvo>
              <x14:cfvo type="num">
                <xm:f>0</xm:f>
              </x14:cfvo>
              <x14:cfvo type="num">
                <xm:f>1</xm:f>
              </x14:cfvo>
              <x14:cfIcon iconSet="NoIcons" iconId="0"/>
              <x14:cfIcon iconSet="NoIcons" iconId="0"/>
              <x14:cfIcon iconSet="3Symbols2" iconId="2"/>
            </x14:iconSet>
          </x14:cfRule>
          <xm:sqref>E88:E91</xm:sqref>
        </x14:conditionalFormatting>
        <x14:conditionalFormatting xmlns:xm="http://schemas.microsoft.com/office/excel/2006/main">
          <x14:cfRule type="iconSet" priority="51" id="{6447D573-2E32-4201-83BE-06D245BF2799}">
            <x14:iconSet iconSet="3Symbols2" showValue="0" custom="1">
              <x14:cfvo type="percent">
                <xm:f>0</xm:f>
              </x14:cfvo>
              <x14:cfvo type="num">
                <xm:f>0</xm:f>
              </x14:cfvo>
              <x14:cfvo type="num">
                <xm:f>1</xm:f>
              </x14:cfvo>
              <x14:cfIcon iconSet="NoIcons" iconId="0"/>
              <x14:cfIcon iconSet="NoIcons" iconId="0"/>
              <x14:cfIcon iconSet="3Symbols2" iconId="2"/>
            </x14:iconSet>
          </x14:cfRule>
          <xm:sqref>E92:E93</xm:sqref>
        </x14:conditionalFormatting>
        <x14:conditionalFormatting xmlns:xm="http://schemas.microsoft.com/office/excel/2006/main">
          <x14:cfRule type="iconSet" priority="82" id="{0225BD47-6F02-4537-846A-F2F6BD684649}">
            <x14:iconSet iconSet="3Symbols2" showValue="0" custom="1">
              <x14:cfvo type="percent">
                <xm:f>0</xm:f>
              </x14:cfvo>
              <x14:cfvo type="num">
                <xm:f>0</xm:f>
              </x14:cfvo>
              <x14:cfvo type="num">
                <xm:f>1</xm:f>
              </x14:cfvo>
              <x14:cfIcon iconSet="NoIcons" iconId="0"/>
              <x14:cfIcon iconSet="NoIcons" iconId="0"/>
              <x14:cfIcon iconSet="3Symbols2" iconId="2"/>
            </x14:iconSet>
          </x14:cfRule>
          <xm:sqref>E94:E102 E6:E60 J6:J131</xm:sqref>
        </x14:conditionalFormatting>
        <x14:conditionalFormatting xmlns:xm="http://schemas.microsoft.com/office/excel/2006/main">
          <x14:cfRule type="iconSet" priority="24" id="{75286DDE-7D9A-479E-8226-7F3227CFC6A3}">
            <x14:iconSet iconSet="3Symbols2" showValue="0" custom="1">
              <x14:cfvo type="percent">
                <xm:f>0</xm:f>
              </x14:cfvo>
              <x14:cfvo type="num">
                <xm:f>0</xm:f>
              </x14:cfvo>
              <x14:cfvo type="num">
                <xm:f>1</xm:f>
              </x14:cfvo>
              <x14:cfIcon iconSet="NoIcons" iconId="0"/>
              <x14:cfIcon iconSet="NoIcons" iconId="0"/>
              <x14:cfIcon iconSet="3Symbols2" iconId="2"/>
            </x14:iconSet>
          </x14:cfRule>
          <xm:sqref>E103</xm:sqref>
        </x14:conditionalFormatting>
        <x14:conditionalFormatting xmlns:xm="http://schemas.microsoft.com/office/excel/2006/main">
          <x14:cfRule type="iconSet" priority="23" id="{624792FD-7735-4BF7-9734-3664177C9C3E}">
            <x14:iconSet iconSet="3Symbols2" showValue="0" custom="1">
              <x14:cfvo type="percent">
                <xm:f>0</xm:f>
              </x14:cfvo>
              <x14:cfvo type="num">
                <xm:f>0</xm:f>
              </x14:cfvo>
              <x14:cfvo type="num">
                <xm:f>1</xm:f>
              </x14:cfvo>
              <x14:cfIcon iconSet="NoIcons" iconId="0"/>
              <x14:cfIcon iconSet="NoIcons" iconId="0"/>
              <x14:cfIcon iconSet="3Symbols2" iconId="2"/>
            </x14:iconSet>
          </x14:cfRule>
          <xm:sqref>E104</xm:sqref>
        </x14:conditionalFormatting>
        <x14:conditionalFormatting xmlns:xm="http://schemas.microsoft.com/office/excel/2006/main">
          <x14:cfRule type="iconSet" priority="22" id="{9A77A940-6F6E-48DB-98BE-0F9742F0E249}">
            <x14:iconSet iconSet="3Symbols2" showValue="0" custom="1">
              <x14:cfvo type="percent">
                <xm:f>0</xm:f>
              </x14:cfvo>
              <x14:cfvo type="num">
                <xm:f>0</xm:f>
              </x14:cfvo>
              <x14:cfvo type="num">
                <xm:f>1</xm:f>
              </x14:cfvo>
              <x14:cfIcon iconSet="NoIcons" iconId="0"/>
              <x14:cfIcon iconSet="NoIcons" iconId="0"/>
              <x14:cfIcon iconSet="3Symbols2" iconId="2"/>
            </x14:iconSet>
          </x14:cfRule>
          <xm:sqref>E105</xm:sqref>
        </x14:conditionalFormatting>
        <x14:conditionalFormatting xmlns:xm="http://schemas.microsoft.com/office/excel/2006/main">
          <x14:cfRule type="iconSet" priority="21" id="{A375DBA4-6492-4ADE-BE89-49CD9725E605}">
            <x14:iconSet iconSet="3Symbols2" showValue="0" custom="1">
              <x14:cfvo type="percent">
                <xm:f>0</xm:f>
              </x14:cfvo>
              <x14:cfvo type="num">
                <xm:f>0</xm:f>
              </x14:cfvo>
              <x14:cfvo type="num">
                <xm:f>1</xm:f>
              </x14:cfvo>
              <x14:cfIcon iconSet="NoIcons" iconId="0"/>
              <x14:cfIcon iconSet="NoIcons" iconId="0"/>
              <x14:cfIcon iconSet="3Symbols2" iconId="2"/>
            </x14:iconSet>
          </x14:cfRule>
          <xm:sqref>E106</xm:sqref>
        </x14:conditionalFormatting>
        <x14:conditionalFormatting xmlns:xm="http://schemas.microsoft.com/office/excel/2006/main">
          <x14:cfRule type="iconSet" priority="20" id="{E3D41EA3-167E-41E7-A811-940C0C99E252}">
            <x14:iconSet iconSet="3Symbols2" showValue="0" custom="1">
              <x14:cfvo type="percent">
                <xm:f>0</xm:f>
              </x14:cfvo>
              <x14:cfvo type="num">
                <xm:f>0</xm:f>
              </x14:cfvo>
              <x14:cfvo type="num">
                <xm:f>1</xm:f>
              </x14:cfvo>
              <x14:cfIcon iconSet="NoIcons" iconId="0"/>
              <x14:cfIcon iconSet="NoIcons" iconId="0"/>
              <x14:cfIcon iconSet="3Symbols2" iconId="2"/>
            </x14:iconSet>
          </x14:cfRule>
          <xm:sqref>E107</xm:sqref>
        </x14:conditionalFormatting>
        <x14:conditionalFormatting xmlns:xm="http://schemas.microsoft.com/office/excel/2006/main">
          <x14:cfRule type="iconSet" priority="19" id="{FFBEAC62-871C-488F-8452-D74C3324B912}">
            <x14:iconSet iconSet="3Symbols2" showValue="0" custom="1">
              <x14:cfvo type="percent">
                <xm:f>0</xm:f>
              </x14:cfvo>
              <x14:cfvo type="num">
                <xm:f>0</xm:f>
              </x14:cfvo>
              <x14:cfvo type="num">
                <xm:f>1</xm:f>
              </x14:cfvo>
              <x14:cfIcon iconSet="NoIcons" iconId="0"/>
              <x14:cfIcon iconSet="NoIcons" iconId="0"/>
              <x14:cfIcon iconSet="3Symbols2" iconId="2"/>
            </x14:iconSet>
          </x14:cfRule>
          <xm:sqref>E108</xm:sqref>
        </x14:conditionalFormatting>
        <x14:conditionalFormatting xmlns:xm="http://schemas.microsoft.com/office/excel/2006/main">
          <x14:cfRule type="iconSet" priority="18" id="{6D6B2CF3-ACA0-4B09-BE42-160BD8A51DB8}">
            <x14:iconSet iconSet="3Symbols2" showValue="0" custom="1">
              <x14:cfvo type="percent">
                <xm:f>0</xm:f>
              </x14:cfvo>
              <x14:cfvo type="num">
                <xm:f>0</xm:f>
              </x14:cfvo>
              <x14:cfvo type="num">
                <xm:f>1</xm:f>
              </x14:cfvo>
              <x14:cfIcon iconSet="NoIcons" iconId="0"/>
              <x14:cfIcon iconSet="NoIcons" iconId="0"/>
              <x14:cfIcon iconSet="3Symbols2" iconId="2"/>
            </x14:iconSet>
          </x14:cfRule>
          <xm:sqref>E109</xm:sqref>
        </x14:conditionalFormatting>
        <x14:conditionalFormatting xmlns:xm="http://schemas.microsoft.com/office/excel/2006/main">
          <x14:cfRule type="iconSet" priority="17" id="{B2D3A833-603F-4263-9ABC-1BC644CB9D26}">
            <x14:iconSet iconSet="3Symbols2" showValue="0" custom="1">
              <x14:cfvo type="percent">
                <xm:f>0</xm:f>
              </x14:cfvo>
              <x14:cfvo type="num">
                <xm:f>0</xm:f>
              </x14:cfvo>
              <x14:cfvo type="num">
                <xm:f>1</xm:f>
              </x14:cfvo>
              <x14:cfIcon iconSet="NoIcons" iconId="0"/>
              <x14:cfIcon iconSet="NoIcons" iconId="0"/>
              <x14:cfIcon iconSet="3Symbols2" iconId="2"/>
            </x14:iconSet>
          </x14:cfRule>
          <xm:sqref>E110</xm:sqref>
        </x14:conditionalFormatting>
        <x14:conditionalFormatting xmlns:xm="http://schemas.microsoft.com/office/excel/2006/main">
          <x14:cfRule type="iconSet" priority="16" id="{DA536D9A-3BC7-4246-BD94-59EF3485C5B0}">
            <x14:iconSet iconSet="3Symbols2" showValue="0" custom="1">
              <x14:cfvo type="percent">
                <xm:f>0</xm:f>
              </x14:cfvo>
              <x14:cfvo type="num">
                <xm:f>0</xm:f>
              </x14:cfvo>
              <x14:cfvo type="num">
                <xm:f>1</xm:f>
              </x14:cfvo>
              <x14:cfIcon iconSet="NoIcons" iconId="0"/>
              <x14:cfIcon iconSet="NoIcons" iconId="0"/>
              <x14:cfIcon iconSet="3Symbols2" iconId="2"/>
            </x14:iconSet>
          </x14:cfRule>
          <xm:sqref>E111</xm:sqref>
        </x14:conditionalFormatting>
        <x14:conditionalFormatting xmlns:xm="http://schemas.microsoft.com/office/excel/2006/main">
          <x14:cfRule type="iconSet" priority="15" id="{BA52C6AD-0285-4559-ACEF-D37B16628F40}">
            <x14:iconSet iconSet="3Symbols2" showValue="0" custom="1">
              <x14:cfvo type="percent">
                <xm:f>0</xm:f>
              </x14:cfvo>
              <x14:cfvo type="num">
                <xm:f>0</xm:f>
              </x14:cfvo>
              <x14:cfvo type="num">
                <xm:f>1</xm:f>
              </x14:cfvo>
              <x14:cfIcon iconSet="NoIcons" iconId="0"/>
              <x14:cfIcon iconSet="NoIcons" iconId="0"/>
              <x14:cfIcon iconSet="3Symbols2" iconId="2"/>
            </x14:iconSet>
          </x14:cfRule>
          <xm:sqref>E112</xm:sqref>
        </x14:conditionalFormatting>
        <x14:conditionalFormatting xmlns:xm="http://schemas.microsoft.com/office/excel/2006/main">
          <x14:cfRule type="iconSet" priority="14" id="{A5002ABE-8272-4498-A7CB-3B4767712B75}">
            <x14:iconSet iconSet="3Symbols2" showValue="0" custom="1">
              <x14:cfvo type="percent">
                <xm:f>0</xm:f>
              </x14:cfvo>
              <x14:cfvo type="num">
                <xm:f>0</xm:f>
              </x14:cfvo>
              <x14:cfvo type="num">
                <xm:f>1</xm:f>
              </x14:cfvo>
              <x14:cfIcon iconSet="NoIcons" iconId="0"/>
              <x14:cfIcon iconSet="NoIcons" iconId="0"/>
              <x14:cfIcon iconSet="3Symbols2" iconId="2"/>
            </x14:iconSet>
          </x14:cfRule>
          <xm:sqref>E113</xm:sqref>
        </x14:conditionalFormatting>
        <x14:conditionalFormatting xmlns:xm="http://schemas.microsoft.com/office/excel/2006/main">
          <x14:cfRule type="iconSet" priority="13" id="{EB2983F9-5E51-42C0-A518-376CE813AC05}">
            <x14:iconSet iconSet="3Symbols2" showValue="0" custom="1">
              <x14:cfvo type="percent">
                <xm:f>0</xm:f>
              </x14:cfvo>
              <x14:cfvo type="num">
                <xm:f>0</xm:f>
              </x14:cfvo>
              <x14:cfvo type="num">
                <xm:f>1</xm:f>
              </x14:cfvo>
              <x14:cfIcon iconSet="NoIcons" iconId="0"/>
              <x14:cfIcon iconSet="NoIcons" iconId="0"/>
              <x14:cfIcon iconSet="3Symbols2" iconId="2"/>
            </x14:iconSet>
          </x14:cfRule>
          <xm:sqref>E114</xm:sqref>
        </x14:conditionalFormatting>
        <x14:conditionalFormatting xmlns:xm="http://schemas.microsoft.com/office/excel/2006/main">
          <x14:cfRule type="iconSet" priority="12" id="{732419D7-6577-4175-A030-58E80800A7FE}">
            <x14:iconSet iconSet="3Symbols2" showValue="0" custom="1">
              <x14:cfvo type="percent">
                <xm:f>0</xm:f>
              </x14:cfvo>
              <x14:cfvo type="num">
                <xm:f>0</xm:f>
              </x14:cfvo>
              <x14:cfvo type="num">
                <xm:f>1</xm:f>
              </x14:cfvo>
              <x14:cfIcon iconSet="NoIcons" iconId="0"/>
              <x14:cfIcon iconSet="NoIcons" iconId="0"/>
              <x14:cfIcon iconSet="3Symbols2" iconId="2"/>
            </x14:iconSet>
          </x14:cfRule>
          <xm:sqref>E115</xm:sqref>
        </x14:conditionalFormatting>
        <x14:conditionalFormatting xmlns:xm="http://schemas.microsoft.com/office/excel/2006/main">
          <x14:cfRule type="iconSet" priority="81" id="{E59ED741-DA49-4994-A5B9-E9F490D2F807}">
            <x14:iconSet iconSet="3Symbols2" showValue="0" custom="1">
              <x14:cfvo type="percent">
                <xm:f>0</xm:f>
              </x14:cfvo>
              <x14:cfvo type="num">
                <xm:f>0</xm:f>
              </x14:cfvo>
              <x14:cfvo type="num">
                <xm:f>1</xm:f>
              </x14:cfvo>
              <x14:cfIcon iconSet="NoIcons" iconId="0"/>
              <x14:cfIcon iconSet="NoIcons" iconId="0"/>
              <x14:cfIcon iconSet="3Symbols2" iconId="2"/>
            </x14:iconSet>
          </x14:cfRule>
          <xm:sqref>E116:E131</xm:sqref>
        </x14:conditionalFormatting>
        <x14:conditionalFormatting xmlns:xm="http://schemas.microsoft.com/office/excel/2006/main">
          <x14:cfRule type="iconSet" priority="10" id="{81A0F5CE-B604-4052-BC19-9A9B0A84A75C}">
            <x14:iconSet iconSet="3Symbols2" showValue="0" custom="1">
              <x14:cfvo type="percent">
                <xm:f>0</xm:f>
              </x14:cfvo>
              <x14:cfvo type="num">
                <xm:f>0</xm:f>
              </x14:cfvo>
              <x14:cfvo type="num">
                <xm:f>1</xm:f>
              </x14:cfvo>
              <x14:cfIcon iconSet="NoIcons" iconId="0"/>
              <x14:cfIcon iconSet="NoIcons" iconId="0"/>
              <x14:cfIcon iconSet="3Symbols2" iconId="2"/>
            </x14:iconSet>
          </x14:cfRule>
          <xm:sqref>E132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autoPageBreaks="0" fitToPage="1"/>
  </sheetPr>
  <dimension ref="B1:F26"/>
  <sheetViews>
    <sheetView showGridLines="0" zoomScale="85" zoomScaleNormal="85" zoomScaleSheetLayoutView="100" workbookViewId="0">
      <selection activeCell="L12" sqref="L12"/>
    </sheetView>
  </sheetViews>
  <sheetFormatPr defaultColWidth="9.140625" defaultRowHeight="21" customHeight="1" x14ac:dyDescent="0.2"/>
  <cols>
    <col min="1" max="1" width="3.28515625" style="1" customWidth="1"/>
    <col min="2" max="2" width="41.28515625" style="1" customWidth="1"/>
    <col min="3" max="3" width="18.85546875" style="1" customWidth="1"/>
    <col min="4" max="4" width="29.28515625" style="1" customWidth="1"/>
    <col min="5" max="5" width="13.28515625" style="14" bestFit="1" customWidth="1"/>
    <col min="6" max="6" width="22" style="15" bestFit="1" customWidth="1"/>
    <col min="7" max="9" width="9.140625" style="1" customWidth="1"/>
    <col min="10" max="16384" width="9.140625" style="1"/>
  </cols>
  <sheetData>
    <row r="1" spans="2:6" ht="108.75" customHeight="1" x14ac:dyDescent="0.2">
      <c r="D1" s="2" t="s">
        <v>0</v>
      </c>
      <c r="E1" s="3"/>
      <c r="F1" s="4"/>
    </row>
    <row r="2" spans="2:6" ht="48" customHeight="1" x14ac:dyDescent="0.5">
      <c r="C2" s="39" t="s">
        <v>313</v>
      </c>
      <c r="D2" s="2"/>
      <c r="E2" s="3"/>
      <c r="F2" s="4"/>
    </row>
    <row r="3" spans="2:6" ht="12.75" customHeight="1" thickBot="1" x14ac:dyDescent="0.25">
      <c r="B3" s="13"/>
    </row>
    <row r="4" spans="2:6" ht="21" customHeight="1" x14ac:dyDescent="0.2">
      <c r="B4" s="40"/>
      <c r="C4" s="41"/>
      <c r="D4" s="42"/>
      <c r="E4" s="43"/>
      <c r="F4" s="44"/>
    </row>
    <row r="5" spans="2:6" ht="21" customHeight="1" x14ac:dyDescent="0.25">
      <c r="B5" s="45" t="s">
        <v>314</v>
      </c>
      <c r="C5" s="46" t="s">
        <v>320</v>
      </c>
      <c r="D5" s="47"/>
      <c r="E5" s="47"/>
      <c r="F5" s="48"/>
    </row>
    <row r="6" spans="2:6" ht="31.5" customHeight="1" x14ac:dyDescent="0.2">
      <c r="B6" s="51" t="s">
        <v>315</v>
      </c>
      <c r="C6" s="216" t="s">
        <v>321</v>
      </c>
      <c r="D6" s="217"/>
      <c r="E6" s="217"/>
      <c r="F6" s="218"/>
    </row>
    <row r="7" spans="2:6" ht="21" customHeight="1" x14ac:dyDescent="0.25">
      <c r="B7" s="45" t="s">
        <v>316</v>
      </c>
      <c r="C7" s="50">
        <v>7171</v>
      </c>
      <c r="D7" s="47"/>
      <c r="E7" s="47"/>
      <c r="F7" s="48"/>
    </row>
    <row r="8" spans="2:6" ht="21" customHeight="1" x14ac:dyDescent="0.25">
      <c r="B8" s="45" t="s">
        <v>317</v>
      </c>
      <c r="C8" s="49" t="s">
        <v>322</v>
      </c>
      <c r="D8" s="47"/>
      <c r="E8" s="47"/>
      <c r="F8" s="48"/>
    </row>
    <row r="9" spans="2:6" ht="21" customHeight="1" x14ac:dyDescent="0.25">
      <c r="B9" s="45" t="s">
        <v>318</v>
      </c>
      <c r="C9" s="46" t="s">
        <v>323</v>
      </c>
      <c r="D9" s="47"/>
      <c r="E9" s="47"/>
      <c r="F9" s="48"/>
    </row>
    <row r="10" spans="2:6" ht="21" customHeight="1" x14ac:dyDescent="0.25">
      <c r="B10" s="45" t="s">
        <v>319</v>
      </c>
      <c r="C10" s="46" t="s">
        <v>349</v>
      </c>
      <c r="D10" s="47"/>
      <c r="E10" s="47"/>
      <c r="F10" s="48"/>
    </row>
    <row r="11" spans="2:6" ht="21" customHeight="1" thickBot="1" x14ac:dyDescent="0.25">
      <c r="B11" s="52" t="s">
        <v>324</v>
      </c>
      <c r="C11" s="53" t="s">
        <v>325</v>
      </c>
      <c r="D11" s="54"/>
      <c r="E11" s="54"/>
      <c r="F11" s="55"/>
    </row>
    <row r="12" spans="2:6" ht="21" customHeight="1" x14ac:dyDescent="0.2">
      <c r="B12" s="219" t="s">
        <v>326</v>
      </c>
      <c r="C12" s="56"/>
      <c r="D12" s="57"/>
      <c r="E12" s="58"/>
      <c r="F12" s="59"/>
    </row>
    <row r="13" spans="2:6" ht="21" customHeight="1" x14ac:dyDescent="0.2">
      <c r="B13" s="220"/>
      <c r="C13" s="60"/>
      <c r="F13" s="61"/>
    </row>
    <row r="14" spans="2:6" ht="21" customHeight="1" x14ac:dyDescent="0.2">
      <c r="B14" s="220"/>
      <c r="C14" s="60"/>
      <c r="F14" s="61"/>
    </row>
    <row r="15" spans="2:6" ht="21" customHeight="1" x14ac:dyDescent="0.2">
      <c r="B15" s="220"/>
      <c r="C15" s="60"/>
      <c r="F15" s="61"/>
    </row>
    <row r="16" spans="2:6" ht="21" customHeight="1" x14ac:dyDescent="0.2">
      <c r="B16" s="220"/>
      <c r="C16" s="60"/>
      <c r="F16" s="61"/>
    </row>
    <row r="17" spans="2:6" ht="21" customHeight="1" x14ac:dyDescent="0.2">
      <c r="B17" s="220"/>
      <c r="C17" s="60"/>
      <c r="F17" s="61"/>
    </row>
    <row r="18" spans="2:6" ht="21" customHeight="1" x14ac:dyDescent="0.2">
      <c r="B18" s="220"/>
      <c r="C18" s="60"/>
      <c r="F18" s="61"/>
    </row>
    <row r="19" spans="2:6" ht="21" customHeight="1" x14ac:dyDescent="0.2">
      <c r="B19" s="220"/>
      <c r="C19" s="60"/>
      <c r="F19" s="61"/>
    </row>
    <row r="20" spans="2:6" ht="21" customHeight="1" x14ac:dyDescent="0.2">
      <c r="B20" s="220"/>
      <c r="C20" s="60"/>
      <c r="F20" s="61"/>
    </row>
    <row r="21" spans="2:6" ht="21" customHeight="1" x14ac:dyDescent="0.2">
      <c r="B21" s="220"/>
      <c r="C21" s="60"/>
      <c r="F21" s="61"/>
    </row>
    <row r="22" spans="2:6" ht="21" customHeight="1" x14ac:dyDescent="0.2">
      <c r="B22" s="220"/>
      <c r="C22" s="60"/>
      <c r="F22" s="61"/>
    </row>
    <row r="23" spans="2:6" ht="21" customHeight="1" x14ac:dyDescent="0.2">
      <c r="B23" s="220"/>
      <c r="C23" s="60"/>
      <c r="F23" s="61"/>
    </row>
    <row r="24" spans="2:6" ht="21" customHeight="1" x14ac:dyDescent="0.2">
      <c r="B24" s="220"/>
      <c r="C24" s="60"/>
      <c r="F24" s="61"/>
    </row>
    <row r="25" spans="2:6" ht="21" customHeight="1" x14ac:dyDescent="0.2">
      <c r="B25" s="220"/>
      <c r="C25" s="60"/>
      <c r="F25" s="61"/>
    </row>
    <row r="26" spans="2:6" ht="21" customHeight="1" thickBot="1" x14ac:dyDescent="0.25">
      <c r="B26" s="221"/>
      <c r="C26" s="62"/>
      <c r="D26" s="63"/>
      <c r="E26" s="64"/>
      <c r="F26" s="65"/>
    </row>
  </sheetData>
  <mergeCells count="2">
    <mergeCell ref="C6:F6"/>
    <mergeCell ref="B12:B26"/>
  </mergeCells>
  <pageMargins left="0.5" right="0.5" top="1.35" bottom="0.75" header="0.55000000000000004" footer="0.3"/>
  <pageSetup fitToHeight="0" orientation="portrait" r:id="rId1"/>
  <headerFooter>
    <oddFooter>&amp;C&amp;K04+000Page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Consolidated</vt:lpstr>
      <vt:lpstr>STR Checklist</vt:lpstr>
      <vt:lpstr>Payment Details</vt:lpstr>
      <vt:lpstr>Consolidated!Print_Area</vt:lpstr>
      <vt:lpstr>'Payment Details'!Print_Area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accountsar</dc:creator>
  <cp:lastModifiedBy>WTP 2022-2</cp:lastModifiedBy>
  <cp:lastPrinted>2022-11-30T05:55:43Z</cp:lastPrinted>
  <dcterms:created xsi:type="dcterms:W3CDTF">2020-03-27T02:31:30Z</dcterms:created>
  <dcterms:modified xsi:type="dcterms:W3CDTF">2026-05-07T08:14:31Z</dcterms:modified>
</cp:coreProperties>
</file>